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E70DDAE-7CBF-469A-9A63-6E7A00F5D6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3" l="1"/>
  <c r="N17" i="3"/>
  <c r="M17" i="3"/>
  <c r="L17" i="3"/>
  <c r="K17" i="3"/>
  <c r="AS14" i="3"/>
  <c r="AQ14" i="3"/>
  <c r="AR14" i="3" s="1"/>
  <c r="AP14" i="3"/>
  <c r="AO14" i="3"/>
  <c r="AN14" i="3"/>
  <c r="AM14" i="3"/>
  <c r="AG14" i="3"/>
  <c r="AE14" i="3"/>
  <c r="AD14" i="3"/>
  <c r="AC14" i="3"/>
  <c r="G19" i="3" s="1"/>
  <c r="AB14" i="3"/>
  <c r="AA14" i="3"/>
  <c r="E19" i="3" s="1"/>
  <c r="W14" i="3"/>
  <c r="U14" i="3"/>
  <c r="T14" i="3"/>
  <c r="S14" i="3"/>
  <c r="R14" i="3"/>
  <c r="Q14" i="3"/>
  <c r="K14" i="3"/>
  <c r="K18" i="3" s="1"/>
  <c r="I14" i="3"/>
  <c r="I18" i="3" s="1"/>
  <c r="H14" i="3"/>
  <c r="H18" i="3" s="1"/>
  <c r="G14" i="3"/>
  <c r="G18" i="3" s="1"/>
  <c r="F14" i="3"/>
  <c r="F18" i="3" s="1"/>
  <c r="E14" i="3"/>
  <c r="E18" i="3" s="1"/>
  <c r="I19" i="3" l="1"/>
  <c r="I20" i="3" s="1"/>
  <c r="J14" i="3"/>
  <c r="M18" i="3"/>
  <c r="J18" i="3"/>
  <c r="K19" i="3"/>
  <c r="G20" i="3"/>
  <c r="E20" i="3"/>
  <c r="O18" i="3"/>
  <c r="N18" i="3"/>
  <c r="L18" i="3"/>
  <c r="F19" i="3"/>
  <c r="F20" i="3" s="1"/>
  <c r="H19" i="3"/>
  <c r="H20" i="3" s="1"/>
  <c r="K20" i="3"/>
  <c r="AF14" i="3"/>
  <c r="O19" i="3" l="1"/>
  <c r="M20" i="3"/>
  <c r="J19" i="3"/>
  <c r="J20" i="3"/>
  <c r="O20" i="3"/>
  <c r="L20" i="3"/>
  <c r="M19" i="3"/>
  <c r="L19" i="3"/>
  <c r="N19" i="3"/>
  <c r="N20" i="3"/>
  <c r="AQ21" i="1"/>
  <c r="AP21" i="1"/>
  <c r="AO21" i="1"/>
  <c r="AN21" i="1"/>
  <c r="AM21" i="1"/>
  <c r="AL21" i="1"/>
  <c r="O21" i="1"/>
  <c r="O26" i="1" s="1"/>
  <c r="O29" i="1" s="1"/>
  <c r="O30" i="1" s="1"/>
  <c r="M21" i="1"/>
  <c r="L21" i="1"/>
  <c r="K21" i="1"/>
  <c r="J21" i="1"/>
  <c r="I21" i="1"/>
  <c r="I26" i="1" s="1"/>
  <c r="H21" i="1"/>
  <c r="H26" i="1" s="1"/>
  <c r="G21" i="1"/>
  <c r="G26" i="1" s="1"/>
  <c r="G29" i="1" s="1"/>
  <c r="F21" i="1"/>
  <c r="F26" i="1" s="1"/>
  <c r="E21" i="1"/>
  <c r="E26" i="1" s="1"/>
  <c r="E29" i="1" s="1"/>
  <c r="F29" i="1" l="1"/>
  <c r="K29" i="1" s="1"/>
  <c r="K26" i="1"/>
  <c r="L26" i="1"/>
  <c r="H29" i="1"/>
  <c r="L29" i="1" s="1"/>
  <c r="I29" i="1"/>
  <c r="M26" i="1"/>
  <c r="N21" i="1"/>
  <c r="N26" i="1" s="1"/>
  <c r="D23" i="1"/>
  <c r="N29" i="1" l="1"/>
  <c r="M29" i="1"/>
</calcChain>
</file>

<file path=xl/sharedStrings.xml><?xml version="1.0" encoding="utf-8"?>
<sst xmlns="http://schemas.openxmlformats.org/spreadsheetml/2006/main" count="284" uniqueCount="114">
  <si>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</si>
  <si>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</si>
  <si>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</si>
  <si>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</si>
  <si>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</si>
  <si>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</si>
  <si>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</si>
  <si>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</si>
  <si>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</si>
  <si>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</si>
  <si>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</si>
  <si>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</si>
  <si>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</si>
  <si>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</si>
  <si>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</si>
  <si>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</si>
  <si>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</si>
  <si>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</si>
  <si>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</si>
  <si>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</si>
  <si>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</si>
  <si>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</si>
  <si>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</si>
  <si>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</si>
  <si>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</si>
  <si>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</si>
  <si>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</si>
  <si>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</si>
  <si>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</si>
  <si>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</si>
  <si>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</si>
  <si>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</si>
  <si>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</si>
  <si>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PattU</t>
  </si>
  <si>
    <t>suomensarja</t>
  </si>
  <si>
    <t>PattU  2</t>
  </si>
  <si>
    <t>Seurat</t>
  </si>
  <si>
    <t>5.</t>
  </si>
  <si>
    <t>KeKi = Kempeleen Kiri  (1915),  kasvattajaseura</t>
  </si>
  <si>
    <t>PattU = Pattijoen Urheilijat  (1928)</t>
  </si>
  <si>
    <t>Antti Väänänen</t>
  </si>
  <si>
    <t>KeKi  2</t>
  </si>
  <si>
    <t>1.</t>
  </si>
  <si>
    <t>14.05. 2015  PattU - KPL  1-0  (0-0, 5-0)</t>
  </si>
  <si>
    <t>15 v 11 kk   4 pv</t>
  </si>
  <si>
    <t>8.</t>
  </si>
  <si>
    <t>12.</t>
  </si>
  <si>
    <t>14.  ottelu</t>
  </si>
  <si>
    <t>28.07. 2016  PattU - KeKi  1-2  (4-3, 4-5, 1-4)</t>
  </si>
  <si>
    <t>17v    1 kk 18 pv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</si>
  <si>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</si>
  <si>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</si>
  <si>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</si>
  <si>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</si>
  <si>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</si>
  <si>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</si>
  <si>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</si>
  <si>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</si>
  <si>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</si>
  <si>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</si>
  <si>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10.</t>
  </si>
  <si>
    <t>0-0-0</t>
  </si>
  <si>
    <t>0/0</t>
  </si>
  <si>
    <t>Lyöty</t>
  </si>
  <si>
    <t>Tuotu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</si>
  <si>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</si>
  <si>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</si>
  <si>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</si>
  <si>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</si>
  <si>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</si>
  <si>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</si>
  <si>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</si>
  <si>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</si>
  <si>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</si>
  <si>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</si>
  <si>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</si>
  <si>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</si>
  <si>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</si>
  <si>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</si>
  <si>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</si>
  <si>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0/1</t>
  </si>
  <si>
    <t>1/1</t>
  </si>
  <si>
    <t>1/3</t>
  </si>
  <si>
    <t>02.07. 2017  Imatra</t>
  </si>
  <si>
    <t xml:space="preserve">  0-2  (1-3, 1-4)</t>
  </si>
  <si>
    <t>s</t>
  </si>
  <si>
    <t>Mikko Kivinen</t>
  </si>
  <si>
    <t>7.</t>
  </si>
  <si>
    <t>MuPS</t>
  </si>
  <si>
    <t>ykköspesis</t>
  </si>
  <si>
    <t>YKKÖSPESIS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</si>
  <si>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</si>
  <si>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</si>
  <si>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</si>
  <si>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</si>
  <si>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</si>
  <si>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</si>
  <si>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</si>
  <si>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</si>
  <si>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</si>
  <si>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</si>
  <si>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</si>
  <si>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4.</t>
  </si>
  <si>
    <t>KeKi</t>
  </si>
  <si>
    <t>SiKi = Simon Kiri  (1926)</t>
  </si>
  <si>
    <t>SiKi</t>
  </si>
  <si>
    <t>10.6.1999   Kempele</t>
  </si>
  <si>
    <t>SiKi  2</t>
  </si>
  <si>
    <t>9.</t>
  </si>
  <si>
    <t>ENSIMMÄISET PUDOTUSPELEISSÄ</t>
  </si>
  <si>
    <t>YLEISÖ</t>
  </si>
  <si>
    <t>ENSIMMÄISET RUNKOSARJASSA</t>
  </si>
  <si>
    <t>MuPS = Muhoksen Pallo-Salamat  (1969)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</si>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</sst>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6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8" fillId="7" borderId="1" xfId="0" applyFont="1" applyFill="1" applyBorder="1"/>
    <xf numFmtId="0" fontId="3" fillId="7" borderId="2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8" borderId="7" xfId="0" applyFont="1" applyFill="1" applyBorder="1" applyAlignment="1">
      <alignment horizontal="left"/>
    </xf>
    <xf numFmtId="49" fontId="3" fillId="8" borderId="7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4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49" fontId="3" fillId="8" borderId="8" xfId="0" applyNumberFormat="1" applyFont="1" applyFill="1" applyBorder="1" applyAlignment="1">
      <alignment horizontal="center"/>
    </xf>
    <xf numFmtId="165" fontId="3" fillId="8" borderId="6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165" fontId="3" fillId="3" borderId="4" xfId="1" applyNumberFormat="1" applyFont="1" applyFill="1" applyBorder="1" applyAlignment="1">
      <alignment horizontal="center"/>
    </xf>
    <xf numFmtId="165" fontId="3" fillId="7" borderId="14" xfId="1" applyNumberFormat="1" applyFont="1" applyFill="1" applyBorder="1" applyAlignment="1">
      <alignment horizontal="center"/>
    </xf>
    <xf numFmtId="14" fontId="3" fillId="4" borderId="0" xfId="0" applyNumberFormat="1" applyFont="1" applyFill="1"/>
    <xf numFmtId="14" fontId="3" fillId="4" borderId="10" xfId="0" applyNumberFormat="1" applyFont="1" applyFill="1" applyBorder="1"/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4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6"/>
  <sheetViews>
    <sheetView tabSelected="1" zoomScale="83" zoomScaleNormal="83" workbookViewId="0">
      <selection activeCell="B1" sqref="B1"/>
    </sheetView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8.57031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3.42578125" style="58" customWidth="1"/>
    <col min="35" max="35" width="13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63"/>
      <c r="B1" s="2" t="s">
        <v>40</v>
      </c>
      <c r="C1" s="3"/>
      <c r="D1" s="4"/>
      <c r="E1" s="5" t="s">
        <v>106</v>
      </c>
      <c r="F1" s="2"/>
      <c r="G1" s="64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0"/>
    </row>
    <row r="2" spans="1:44" s="66" customFormat="1" ht="15" customHeight="1" x14ac:dyDescent="0.25">
      <c r="A2" s="65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91</v>
      </c>
      <c r="Q2" s="19"/>
      <c r="R2" s="13"/>
      <c r="S2" s="20"/>
      <c r="T2" s="18"/>
      <c r="U2" s="19" t="s">
        <v>15</v>
      </c>
      <c r="V2" s="13"/>
      <c r="W2" s="13"/>
      <c r="X2" s="19"/>
      <c r="Y2" s="70"/>
      <c r="Z2" s="71"/>
      <c r="AA2" s="18"/>
      <c r="AB2" s="21" t="s">
        <v>92</v>
      </c>
      <c r="AC2" s="19"/>
      <c r="AD2" s="13"/>
      <c r="AE2" s="20"/>
      <c r="AF2" s="18"/>
      <c r="AG2" s="21" t="s">
        <v>51</v>
      </c>
      <c r="AH2" s="13"/>
      <c r="AI2" s="13"/>
      <c r="AJ2" s="14"/>
      <c r="AK2" s="18"/>
      <c r="AL2" s="21" t="s">
        <v>52</v>
      </c>
      <c r="AM2" s="19"/>
      <c r="AN2" s="13"/>
      <c r="AO2" s="54" t="s">
        <v>53</v>
      </c>
      <c r="AP2" s="13"/>
      <c r="AQ2" s="14"/>
      <c r="AR2" s="40"/>
    </row>
    <row r="3" spans="1:44" s="66" customFormat="1" ht="15" customHeight="1" x14ac:dyDescent="0.25">
      <c r="A3" s="6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54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54</v>
      </c>
      <c r="AE3" s="17" t="s">
        <v>17</v>
      </c>
      <c r="AF3" s="22"/>
      <c r="AG3" s="17" t="s">
        <v>55</v>
      </c>
      <c r="AH3" s="17" t="s">
        <v>56</v>
      </c>
      <c r="AI3" s="14" t="s">
        <v>57</v>
      </c>
      <c r="AJ3" s="17" t="s">
        <v>58</v>
      </c>
      <c r="AK3" s="22"/>
      <c r="AL3" s="17" t="s">
        <v>23</v>
      </c>
      <c r="AM3" s="17" t="s">
        <v>24</v>
      </c>
      <c r="AN3" s="14" t="s">
        <v>59</v>
      </c>
      <c r="AO3" s="14" t="s">
        <v>30</v>
      </c>
      <c r="AP3" s="16" t="s">
        <v>31</v>
      </c>
      <c r="AQ3" s="17" t="s">
        <v>32</v>
      </c>
      <c r="AR3" s="40"/>
    </row>
    <row r="4" spans="1:44" s="66" customFormat="1" ht="15" customHeight="1" x14ac:dyDescent="0.25">
      <c r="A4" s="65"/>
      <c r="B4" s="23">
        <v>2014</v>
      </c>
      <c r="C4" s="24" t="s">
        <v>42</v>
      </c>
      <c r="D4" s="25" t="s">
        <v>41</v>
      </c>
      <c r="E4" s="23"/>
      <c r="F4" s="26" t="s">
        <v>34</v>
      </c>
      <c r="G4" s="23"/>
      <c r="H4" s="23"/>
      <c r="I4" s="23"/>
      <c r="J4" s="24"/>
      <c r="K4" s="24"/>
      <c r="L4" s="24"/>
      <c r="M4" s="24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62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9"/>
      <c r="AN4" s="29"/>
      <c r="AO4" s="30"/>
      <c r="AP4" s="32"/>
      <c r="AQ4" s="29"/>
      <c r="AR4" s="40"/>
    </row>
    <row r="5" spans="1:44" s="66" customFormat="1" ht="15" customHeight="1" x14ac:dyDescent="0.25">
      <c r="A5" s="65"/>
      <c r="B5" s="23">
        <v>2015</v>
      </c>
      <c r="C5" s="24" t="s">
        <v>37</v>
      </c>
      <c r="D5" s="25" t="s">
        <v>35</v>
      </c>
      <c r="E5" s="23"/>
      <c r="F5" s="26" t="s">
        <v>34</v>
      </c>
      <c r="G5" s="23"/>
      <c r="H5" s="23"/>
      <c r="I5" s="23"/>
      <c r="J5" s="24"/>
      <c r="K5" s="24"/>
      <c r="L5" s="24"/>
      <c r="M5" s="24"/>
      <c r="N5" s="27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62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30"/>
      <c r="AN5" s="30"/>
      <c r="AO5" s="30"/>
      <c r="AP5" s="32"/>
      <c r="AQ5" s="29"/>
      <c r="AR5" s="40"/>
    </row>
    <row r="6" spans="1:44" s="66" customFormat="1" ht="15" customHeight="1" x14ac:dyDescent="0.25">
      <c r="A6" s="65"/>
      <c r="B6" s="29">
        <v>2015</v>
      </c>
      <c r="C6" s="29" t="s">
        <v>45</v>
      </c>
      <c r="D6" s="28" t="s">
        <v>33</v>
      </c>
      <c r="E6" s="29">
        <v>5</v>
      </c>
      <c r="F6" s="29">
        <v>0</v>
      </c>
      <c r="G6" s="29">
        <v>0</v>
      </c>
      <c r="H6" s="29">
        <v>2</v>
      </c>
      <c r="I6" s="29">
        <v>2</v>
      </c>
      <c r="J6" s="29">
        <v>0</v>
      </c>
      <c r="K6" s="29">
        <v>1</v>
      </c>
      <c r="L6" s="29">
        <v>1</v>
      </c>
      <c r="M6" s="29">
        <v>0</v>
      </c>
      <c r="N6" s="46">
        <v>0.66659999999999997</v>
      </c>
      <c r="O6" s="61">
        <v>3</v>
      </c>
      <c r="P6" s="17"/>
      <c r="Q6" s="17"/>
      <c r="R6" s="17"/>
      <c r="S6" s="17"/>
      <c r="T6" s="22"/>
      <c r="U6" s="28"/>
      <c r="V6" s="29"/>
      <c r="W6" s="30"/>
      <c r="X6" s="29"/>
      <c r="Y6" s="29"/>
      <c r="Z6" s="62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30"/>
      <c r="AN6" s="30"/>
      <c r="AO6" s="30"/>
      <c r="AP6" s="32"/>
      <c r="AQ6" s="29"/>
      <c r="AR6" s="40"/>
    </row>
    <row r="7" spans="1:44" s="66" customFormat="1" ht="15" customHeight="1" x14ac:dyDescent="0.25">
      <c r="A7" s="65"/>
      <c r="B7" s="23">
        <v>2016</v>
      </c>
      <c r="C7" s="24" t="s">
        <v>50</v>
      </c>
      <c r="D7" s="25" t="s">
        <v>35</v>
      </c>
      <c r="E7" s="23"/>
      <c r="F7" s="26" t="s">
        <v>34</v>
      </c>
      <c r="G7" s="23"/>
      <c r="H7" s="23"/>
      <c r="I7" s="23"/>
      <c r="J7" s="24"/>
      <c r="K7" s="24"/>
      <c r="L7" s="24"/>
      <c r="M7" s="24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62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0"/>
    </row>
    <row r="8" spans="1:44" s="66" customFormat="1" ht="15" customHeight="1" x14ac:dyDescent="0.25">
      <c r="A8" s="65"/>
      <c r="B8" s="29">
        <v>2016</v>
      </c>
      <c r="C8" s="29" t="s">
        <v>46</v>
      </c>
      <c r="D8" s="34" t="s">
        <v>33</v>
      </c>
      <c r="E8" s="29">
        <v>12</v>
      </c>
      <c r="F8" s="29">
        <v>0</v>
      </c>
      <c r="G8" s="29">
        <v>2</v>
      </c>
      <c r="H8" s="29">
        <v>1</v>
      </c>
      <c r="I8" s="29">
        <v>13</v>
      </c>
      <c r="J8" s="29">
        <v>4</v>
      </c>
      <c r="K8" s="29">
        <v>3</v>
      </c>
      <c r="L8" s="29">
        <v>4</v>
      </c>
      <c r="M8" s="29">
        <v>2</v>
      </c>
      <c r="N8" s="62">
        <v>0.46400000000000002</v>
      </c>
      <c r="O8" s="61">
        <v>28</v>
      </c>
      <c r="P8" s="17"/>
      <c r="Q8" s="17"/>
      <c r="R8" s="17"/>
      <c r="S8" s="17"/>
      <c r="T8" s="22"/>
      <c r="U8" s="28"/>
      <c r="V8" s="29"/>
      <c r="W8" s="30"/>
      <c r="X8" s="29"/>
      <c r="Y8" s="29"/>
      <c r="Z8" s="62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9"/>
      <c r="AN8" s="29"/>
      <c r="AO8" s="30"/>
      <c r="AP8" s="32"/>
      <c r="AQ8" s="29"/>
      <c r="AR8" s="40"/>
    </row>
    <row r="9" spans="1:44" s="66" customFormat="1" ht="15" customHeight="1" x14ac:dyDescent="0.25">
      <c r="A9" s="65"/>
      <c r="B9" s="23">
        <v>2017</v>
      </c>
      <c r="C9" s="24" t="s">
        <v>45</v>
      </c>
      <c r="D9" s="25" t="s">
        <v>35</v>
      </c>
      <c r="E9" s="23"/>
      <c r="F9" s="26" t="s">
        <v>34</v>
      </c>
      <c r="G9" s="23"/>
      <c r="H9" s="23"/>
      <c r="I9" s="23"/>
      <c r="J9" s="24"/>
      <c r="K9" s="24"/>
      <c r="L9" s="24"/>
      <c r="M9" s="24"/>
      <c r="N9" s="27"/>
      <c r="O9" s="22"/>
      <c r="P9" s="17"/>
      <c r="Q9" s="17"/>
      <c r="R9" s="17"/>
      <c r="S9" s="17"/>
      <c r="T9" s="22"/>
      <c r="U9" s="28"/>
      <c r="V9" s="29"/>
      <c r="W9" s="30"/>
      <c r="X9" s="29"/>
      <c r="Y9" s="29"/>
      <c r="Z9" s="62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30"/>
      <c r="AN9" s="30"/>
      <c r="AO9" s="30"/>
      <c r="AP9" s="32"/>
      <c r="AQ9" s="29"/>
      <c r="AR9" s="40"/>
    </row>
    <row r="10" spans="1:44" s="66" customFormat="1" ht="15" customHeight="1" x14ac:dyDescent="0.25">
      <c r="A10" s="65"/>
      <c r="B10" s="109">
        <v>2017</v>
      </c>
      <c r="C10" s="109" t="s">
        <v>87</v>
      </c>
      <c r="D10" s="110" t="s">
        <v>88</v>
      </c>
      <c r="E10" s="109"/>
      <c r="F10" s="111" t="s">
        <v>89</v>
      </c>
      <c r="G10" s="112"/>
      <c r="H10" s="81"/>
      <c r="I10" s="109"/>
      <c r="J10" s="109"/>
      <c r="K10" s="109"/>
      <c r="L10" s="109"/>
      <c r="M10" s="109"/>
      <c r="N10" s="113"/>
      <c r="O10" s="22"/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62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9"/>
      <c r="AN10" s="29"/>
      <c r="AO10" s="30"/>
      <c r="AP10" s="32"/>
      <c r="AQ10" s="29"/>
      <c r="AR10" s="40"/>
    </row>
    <row r="11" spans="1:44" s="66" customFormat="1" ht="15" customHeight="1" x14ac:dyDescent="0.25">
      <c r="A11" s="65"/>
      <c r="B11" s="29">
        <v>2017</v>
      </c>
      <c r="C11" s="29" t="s">
        <v>60</v>
      </c>
      <c r="D11" s="34" t="s">
        <v>33</v>
      </c>
      <c r="E11" s="29">
        <v>10</v>
      </c>
      <c r="F11" s="29">
        <v>0</v>
      </c>
      <c r="G11" s="29">
        <v>0</v>
      </c>
      <c r="H11" s="30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</v>
      </c>
      <c r="N11" s="46">
        <v>0</v>
      </c>
      <c r="O11" s="39">
        <v>16</v>
      </c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62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0"/>
    </row>
    <row r="12" spans="1:44" s="66" customFormat="1" ht="15" customHeight="1" x14ac:dyDescent="0.25">
      <c r="A12" s="65"/>
      <c r="B12" s="23">
        <v>2018</v>
      </c>
      <c r="C12" s="24" t="s">
        <v>37</v>
      </c>
      <c r="D12" s="25" t="s">
        <v>41</v>
      </c>
      <c r="E12" s="23"/>
      <c r="F12" s="26" t="s">
        <v>34</v>
      </c>
      <c r="G12" s="23"/>
      <c r="H12" s="23"/>
      <c r="I12" s="23"/>
      <c r="J12" s="24"/>
      <c r="K12" s="24"/>
      <c r="L12" s="24"/>
      <c r="M12" s="24"/>
      <c r="N12" s="27"/>
      <c r="O12" s="22"/>
      <c r="P12" s="17"/>
      <c r="Q12" s="17"/>
      <c r="R12" s="17"/>
      <c r="S12" s="17"/>
      <c r="T12" s="22"/>
      <c r="U12" s="28"/>
      <c r="V12" s="29"/>
      <c r="W12" s="30"/>
      <c r="X12" s="29"/>
      <c r="Y12" s="29"/>
      <c r="Z12" s="62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/>
      <c r="AR12" s="40"/>
    </row>
    <row r="13" spans="1:44" s="66" customFormat="1" ht="15" customHeight="1" x14ac:dyDescent="0.25">
      <c r="A13" s="65"/>
      <c r="B13" s="109">
        <v>2018</v>
      </c>
      <c r="C13" s="109" t="s">
        <v>42</v>
      </c>
      <c r="D13" s="110" t="s">
        <v>103</v>
      </c>
      <c r="E13" s="109"/>
      <c r="F13" s="111" t="s">
        <v>89</v>
      </c>
      <c r="G13" s="112"/>
      <c r="H13" s="81"/>
      <c r="I13" s="109"/>
      <c r="J13" s="109"/>
      <c r="K13" s="109"/>
      <c r="L13" s="109"/>
      <c r="M13" s="109"/>
      <c r="N13" s="113"/>
      <c r="O13" s="22"/>
      <c r="P13" s="17"/>
      <c r="Q13" s="17"/>
      <c r="R13" s="17"/>
      <c r="S13" s="17"/>
      <c r="T13" s="22"/>
      <c r="U13" s="28"/>
      <c r="V13" s="29"/>
      <c r="W13" s="30"/>
      <c r="X13" s="29"/>
      <c r="Y13" s="29"/>
      <c r="Z13" s="62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9"/>
      <c r="AN13" s="29"/>
      <c r="AO13" s="30"/>
      <c r="AP13" s="32"/>
      <c r="AQ13" s="29"/>
      <c r="AR13" s="40"/>
    </row>
    <row r="14" spans="1:44" s="66" customFormat="1" ht="15" customHeight="1" x14ac:dyDescent="0.25">
      <c r="A14" s="65"/>
      <c r="B14" s="23">
        <v>2019</v>
      </c>
      <c r="C14" s="24" t="s">
        <v>37</v>
      </c>
      <c r="D14" s="25" t="s">
        <v>41</v>
      </c>
      <c r="E14" s="23"/>
      <c r="F14" s="26" t="s">
        <v>34</v>
      </c>
      <c r="G14" s="23"/>
      <c r="H14" s="23"/>
      <c r="I14" s="23"/>
      <c r="J14" s="24"/>
      <c r="K14" s="24"/>
      <c r="L14" s="24"/>
      <c r="M14" s="24"/>
      <c r="N14" s="27"/>
      <c r="O14" s="22"/>
      <c r="P14" s="17"/>
      <c r="Q14" s="17"/>
      <c r="R14" s="17"/>
      <c r="S14" s="17"/>
      <c r="T14" s="22"/>
      <c r="U14" s="28"/>
      <c r="V14" s="29"/>
      <c r="W14" s="30"/>
      <c r="X14" s="29"/>
      <c r="Y14" s="29"/>
      <c r="Z14" s="62"/>
      <c r="AA14" s="22"/>
      <c r="AB14" s="17"/>
      <c r="AC14" s="17"/>
      <c r="AD14" s="17"/>
      <c r="AE14" s="17"/>
      <c r="AF14" s="22"/>
      <c r="AG14" s="28"/>
      <c r="AH14" s="28"/>
      <c r="AI14" s="28"/>
      <c r="AJ14" s="28"/>
      <c r="AK14" s="22"/>
      <c r="AL14" s="29"/>
      <c r="AM14" s="29"/>
      <c r="AN14" s="29"/>
      <c r="AO14" s="30"/>
      <c r="AP14" s="32"/>
      <c r="AQ14" s="29"/>
      <c r="AR14" s="40"/>
    </row>
    <row r="15" spans="1:44" s="66" customFormat="1" ht="15" customHeight="1" x14ac:dyDescent="0.25">
      <c r="A15" s="65"/>
      <c r="B15" s="109">
        <v>2019</v>
      </c>
      <c r="C15" s="109" t="s">
        <v>60</v>
      </c>
      <c r="D15" s="110" t="s">
        <v>105</v>
      </c>
      <c r="E15" s="109"/>
      <c r="F15" s="111" t="s">
        <v>89</v>
      </c>
      <c r="G15" s="112"/>
      <c r="H15" s="81"/>
      <c r="I15" s="109"/>
      <c r="J15" s="109"/>
      <c r="K15" s="109"/>
      <c r="L15" s="109"/>
      <c r="M15" s="109"/>
      <c r="N15" s="113"/>
      <c r="O15" s="22"/>
      <c r="P15" s="17"/>
      <c r="Q15" s="17"/>
      <c r="R15" s="17"/>
      <c r="S15" s="17"/>
      <c r="T15" s="22"/>
      <c r="U15" s="28"/>
      <c r="V15" s="29"/>
      <c r="W15" s="30"/>
      <c r="X15" s="29"/>
      <c r="Y15" s="29"/>
      <c r="Z15" s="62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9"/>
      <c r="AN15" s="29"/>
      <c r="AO15" s="30"/>
      <c r="AP15" s="32"/>
      <c r="AQ15" s="29"/>
      <c r="AR15" s="40"/>
    </row>
    <row r="16" spans="1:44" s="66" customFormat="1" ht="15" customHeight="1" x14ac:dyDescent="0.25">
      <c r="A16" s="65"/>
      <c r="B16" s="23">
        <v>2020</v>
      </c>
      <c r="C16" s="24" t="s">
        <v>87</v>
      </c>
      <c r="D16" s="25" t="s">
        <v>107</v>
      </c>
      <c r="E16" s="23"/>
      <c r="F16" s="26" t="s">
        <v>34</v>
      </c>
      <c r="G16" s="23"/>
      <c r="H16" s="23"/>
      <c r="I16" s="23"/>
      <c r="J16" s="24"/>
      <c r="K16" s="24"/>
      <c r="L16" s="24"/>
      <c r="M16" s="24"/>
      <c r="N16" s="27"/>
      <c r="O16" s="22"/>
      <c r="P16" s="17"/>
      <c r="Q16" s="17"/>
      <c r="R16" s="17"/>
      <c r="S16" s="17"/>
      <c r="T16" s="22"/>
      <c r="U16" s="28"/>
      <c r="V16" s="29"/>
      <c r="W16" s="30"/>
      <c r="X16" s="29"/>
      <c r="Y16" s="29"/>
      <c r="Z16" s="62"/>
      <c r="AA16" s="22"/>
      <c r="AB16" s="17"/>
      <c r="AC16" s="17"/>
      <c r="AD16" s="17"/>
      <c r="AE16" s="17"/>
      <c r="AF16" s="22"/>
      <c r="AG16" s="28"/>
      <c r="AH16" s="28"/>
      <c r="AI16" s="28"/>
      <c r="AJ16" s="28"/>
      <c r="AK16" s="22"/>
      <c r="AL16" s="29"/>
      <c r="AM16" s="29"/>
      <c r="AN16" s="29"/>
      <c r="AO16" s="30"/>
      <c r="AP16" s="32"/>
      <c r="AQ16" s="29"/>
      <c r="AR16" s="40"/>
    </row>
    <row r="17" spans="1:45" s="66" customFormat="1" ht="15" customHeight="1" x14ac:dyDescent="0.25">
      <c r="A17" s="65"/>
      <c r="B17" s="109">
        <v>2020</v>
      </c>
      <c r="C17" s="78" t="s">
        <v>108</v>
      </c>
      <c r="D17" s="117" t="s">
        <v>105</v>
      </c>
      <c r="E17" s="109"/>
      <c r="F17" s="111" t="s">
        <v>89</v>
      </c>
      <c r="G17" s="112"/>
      <c r="H17" s="81"/>
      <c r="I17" s="109"/>
      <c r="J17" s="81"/>
      <c r="K17" s="81"/>
      <c r="L17" s="81"/>
      <c r="M17" s="81"/>
      <c r="N17" s="157"/>
      <c r="O17" s="22"/>
      <c r="P17" s="17"/>
      <c r="Q17" s="17"/>
      <c r="R17" s="17"/>
      <c r="S17" s="17"/>
      <c r="T17" s="22"/>
      <c r="U17" s="28"/>
      <c r="V17" s="29"/>
      <c r="W17" s="30"/>
      <c r="X17" s="29"/>
      <c r="Y17" s="29"/>
      <c r="Z17" s="62"/>
      <c r="AA17" s="22"/>
      <c r="AB17" s="17"/>
      <c r="AC17" s="17"/>
      <c r="AD17" s="17"/>
      <c r="AE17" s="17"/>
      <c r="AF17" s="22"/>
      <c r="AG17" s="28"/>
      <c r="AH17" s="28"/>
      <c r="AI17" s="28"/>
      <c r="AJ17" s="28"/>
      <c r="AK17" s="22"/>
      <c r="AL17" s="29"/>
      <c r="AM17" s="29"/>
      <c r="AN17" s="29"/>
      <c r="AO17" s="30"/>
      <c r="AP17" s="32"/>
      <c r="AQ17" s="29"/>
      <c r="AR17" s="40"/>
    </row>
    <row r="18" spans="1:45" s="66" customFormat="1" ht="15" customHeight="1" x14ac:dyDescent="0.25">
      <c r="A18" s="65"/>
      <c r="B18" s="23">
        <v>2021</v>
      </c>
      <c r="C18" s="24" t="s">
        <v>101</v>
      </c>
      <c r="D18" s="25" t="s">
        <v>88</v>
      </c>
      <c r="E18" s="23"/>
      <c r="F18" s="26" t="s">
        <v>34</v>
      </c>
      <c r="G18" s="23"/>
      <c r="H18" s="23"/>
      <c r="I18" s="23"/>
      <c r="J18" s="24"/>
      <c r="K18" s="24"/>
      <c r="L18" s="24"/>
      <c r="M18" s="24"/>
      <c r="N18" s="27"/>
      <c r="O18" s="22"/>
      <c r="P18" s="17"/>
      <c r="Q18" s="17"/>
      <c r="R18" s="17"/>
      <c r="S18" s="17"/>
      <c r="T18" s="22"/>
      <c r="U18" s="28"/>
      <c r="V18" s="29"/>
      <c r="W18" s="30"/>
      <c r="X18" s="29"/>
      <c r="Y18" s="29"/>
      <c r="Z18" s="62"/>
      <c r="AA18" s="22"/>
      <c r="AB18" s="17"/>
      <c r="AC18" s="17"/>
      <c r="AD18" s="17"/>
      <c r="AE18" s="17"/>
      <c r="AF18" s="22"/>
      <c r="AG18" s="28"/>
      <c r="AH18" s="28"/>
      <c r="AI18" s="28"/>
      <c r="AJ18" s="28"/>
      <c r="AK18" s="22"/>
      <c r="AL18" s="29"/>
      <c r="AM18" s="29"/>
      <c r="AN18" s="29"/>
      <c r="AO18" s="30"/>
      <c r="AP18" s="32"/>
      <c r="AQ18" s="29"/>
      <c r="AR18" s="40"/>
    </row>
    <row r="19" spans="1:45" s="66" customFormat="1" ht="15" customHeight="1" x14ac:dyDescent="0.25">
      <c r="A19" s="65"/>
      <c r="B19" s="23">
        <v>2022</v>
      </c>
      <c r="C19" s="24" t="s">
        <v>102</v>
      </c>
      <c r="D19" s="25" t="s">
        <v>88</v>
      </c>
      <c r="E19" s="23"/>
      <c r="F19" s="26" t="s">
        <v>34</v>
      </c>
      <c r="G19" s="23"/>
      <c r="H19" s="23"/>
      <c r="I19" s="23"/>
      <c r="J19" s="24"/>
      <c r="K19" s="24"/>
      <c r="L19" s="24"/>
      <c r="M19" s="24"/>
      <c r="N19" s="27"/>
      <c r="O19" s="22"/>
      <c r="P19" s="17"/>
      <c r="Q19" s="17"/>
      <c r="R19" s="17"/>
      <c r="S19" s="17"/>
      <c r="T19" s="22"/>
      <c r="U19" s="28"/>
      <c r="V19" s="29"/>
      <c r="W19" s="30"/>
      <c r="X19" s="29"/>
      <c r="Y19" s="29"/>
      <c r="Z19" s="62"/>
      <c r="AA19" s="22"/>
      <c r="AB19" s="17"/>
      <c r="AC19" s="17"/>
      <c r="AD19" s="17"/>
      <c r="AE19" s="17"/>
      <c r="AF19" s="22"/>
      <c r="AG19" s="28"/>
      <c r="AH19" s="28"/>
      <c r="AI19" s="28"/>
      <c r="AJ19" s="28"/>
      <c r="AK19" s="22"/>
      <c r="AL19" s="29"/>
      <c r="AM19" s="29"/>
      <c r="AN19" s="29"/>
      <c r="AO19" s="30"/>
      <c r="AP19" s="32"/>
      <c r="AQ19" s="29"/>
      <c r="AR19" s="40"/>
    </row>
    <row r="20" spans="1:45" s="66" customFormat="1" ht="15" customHeight="1" x14ac:dyDescent="0.25">
      <c r="A20" s="65"/>
      <c r="B20" s="23">
        <v>2023</v>
      </c>
      <c r="C20" s="24" t="s">
        <v>37</v>
      </c>
      <c r="D20" s="25" t="s">
        <v>88</v>
      </c>
      <c r="E20" s="23"/>
      <c r="F20" s="26" t="s">
        <v>34</v>
      </c>
      <c r="G20" s="23"/>
      <c r="H20" s="23"/>
      <c r="I20" s="23"/>
      <c r="J20" s="24"/>
      <c r="K20" s="24"/>
      <c r="L20" s="24"/>
      <c r="M20" s="24"/>
      <c r="N20" s="27"/>
      <c r="O20" s="22"/>
      <c r="P20" s="17"/>
      <c r="Q20" s="17"/>
      <c r="R20" s="17"/>
      <c r="S20" s="17"/>
      <c r="T20" s="22"/>
      <c r="U20" s="28"/>
      <c r="V20" s="29"/>
      <c r="W20" s="30"/>
      <c r="X20" s="29"/>
      <c r="Y20" s="29"/>
      <c r="Z20" s="62"/>
      <c r="AA20" s="22"/>
      <c r="AB20" s="17"/>
      <c r="AC20" s="17"/>
      <c r="AD20" s="17"/>
      <c r="AE20" s="17"/>
      <c r="AF20" s="22"/>
      <c r="AG20" s="28"/>
      <c r="AH20" s="28"/>
      <c r="AI20" s="28"/>
      <c r="AJ20" s="28"/>
      <c r="AK20" s="22"/>
      <c r="AL20" s="29"/>
      <c r="AM20" s="29"/>
      <c r="AN20" s="29"/>
      <c r="AO20" s="30"/>
      <c r="AP20" s="32"/>
      <c r="AQ20" s="29"/>
      <c r="AR20" s="40"/>
    </row>
    <row r="21" spans="1:45" s="66" customFormat="1" ht="15" customHeight="1" x14ac:dyDescent="0.25">
      <c r="A21" s="67"/>
      <c r="B21" s="15" t="s">
        <v>7</v>
      </c>
      <c r="C21" s="16"/>
      <c r="D21" s="14"/>
      <c r="E21" s="17">
        <f t="shared" ref="E21:M21" si="0">SUM(E4:E20)</f>
        <v>27</v>
      </c>
      <c r="F21" s="17">
        <f t="shared" si="0"/>
        <v>0</v>
      </c>
      <c r="G21" s="17">
        <f t="shared" si="0"/>
        <v>2</v>
      </c>
      <c r="H21" s="17">
        <f t="shared" si="0"/>
        <v>3</v>
      </c>
      <c r="I21" s="17">
        <f t="shared" si="0"/>
        <v>15</v>
      </c>
      <c r="J21" s="17">
        <f t="shared" si="0"/>
        <v>4</v>
      </c>
      <c r="K21" s="17">
        <f t="shared" si="0"/>
        <v>4</v>
      </c>
      <c r="L21" s="17">
        <f t="shared" si="0"/>
        <v>5</v>
      </c>
      <c r="M21" s="16">
        <f t="shared" si="0"/>
        <v>2</v>
      </c>
      <c r="N21" s="33">
        <f>PRODUCT(I21/O21)</f>
        <v>0.31914893617021278</v>
      </c>
      <c r="O21" s="60">
        <f>SUM(O3:O20)</f>
        <v>47</v>
      </c>
      <c r="P21" s="68" t="s">
        <v>61</v>
      </c>
      <c r="Q21" s="68" t="s">
        <v>61</v>
      </c>
      <c r="R21" s="68" t="s">
        <v>61</v>
      </c>
      <c r="S21" s="68" t="s">
        <v>61</v>
      </c>
      <c r="T21" s="22"/>
      <c r="U21" s="17">
        <v>0</v>
      </c>
      <c r="V21" s="17">
        <v>0</v>
      </c>
      <c r="W21" s="17">
        <v>0</v>
      </c>
      <c r="X21" s="17">
        <v>0</v>
      </c>
      <c r="Y21" s="17">
        <v>0</v>
      </c>
      <c r="Z21" s="33">
        <v>0</v>
      </c>
      <c r="AA21" s="60"/>
      <c r="AB21" s="68" t="s">
        <v>61</v>
      </c>
      <c r="AC21" s="68" t="s">
        <v>61</v>
      </c>
      <c r="AD21" s="68" t="s">
        <v>61</v>
      </c>
      <c r="AE21" s="68" t="s">
        <v>61</v>
      </c>
      <c r="AF21" s="22"/>
      <c r="AG21" s="68" t="s">
        <v>62</v>
      </c>
      <c r="AH21" s="68" t="s">
        <v>62</v>
      </c>
      <c r="AI21" s="68" t="s">
        <v>62</v>
      </c>
      <c r="AJ21" s="68" t="s">
        <v>62</v>
      </c>
      <c r="AK21" s="22"/>
      <c r="AL21" s="17">
        <f t="shared" ref="AL21:AQ21" si="1">SUM(AL4:AL20)</f>
        <v>0</v>
      </c>
      <c r="AM21" s="17">
        <f t="shared" si="1"/>
        <v>0</v>
      </c>
      <c r="AN21" s="17">
        <f t="shared" si="1"/>
        <v>0</v>
      </c>
      <c r="AO21" s="17">
        <f t="shared" si="1"/>
        <v>0</v>
      </c>
      <c r="AP21" s="17">
        <f t="shared" si="1"/>
        <v>0</v>
      </c>
      <c r="AQ21" s="17">
        <f t="shared" si="1"/>
        <v>0</v>
      </c>
      <c r="AR21" s="40"/>
    </row>
    <row r="22" spans="1:45" s="66" customFormat="1" ht="15" customHeight="1" x14ac:dyDescent="0.25">
      <c r="A22" s="67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69"/>
      <c r="O22" s="22"/>
      <c r="P22" s="21"/>
      <c r="Q22" s="19"/>
      <c r="R22" s="70"/>
      <c r="S22" s="71"/>
      <c r="T22" s="22"/>
      <c r="U22" s="21"/>
      <c r="V22" s="19"/>
      <c r="W22" s="70"/>
      <c r="X22" s="19"/>
      <c r="Y22" s="70"/>
      <c r="Z22" s="71"/>
      <c r="AA22" s="22"/>
      <c r="AB22" s="72"/>
      <c r="AC22" s="73"/>
      <c r="AD22" s="70"/>
      <c r="AE22" s="71"/>
      <c r="AF22" s="22"/>
      <c r="AG22" s="74">
        <v>0</v>
      </c>
      <c r="AH22" s="74">
        <v>0</v>
      </c>
      <c r="AI22" s="74">
        <v>0</v>
      </c>
      <c r="AJ22" s="74">
        <v>0</v>
      </c>
      <c r="AK22" s="22"/>
      <c r="AL22" s="16"/>
      <c r="AM22" s="13"/>
      <c r="AN22" s="13"/>
      <c r="AO22" s="13"/>
      <c r="AP22" s="13"/>
      <c r="AQ22" s="14"/>
      <c r="AR22" s="40"/>
    </row>
    <row r="23" spans="1:45" ht="15" customHeight="1" x14ac:dyDescent="0.25">
      <c r="A23" s="65"/>
      <c r="B23" s="34" t="s">
        <v>2</v>
      </c>
      <c r="C23" s="32"/>
      <c r="D23" s="35">
        <f>SUM(F21:H21)+((I21-F21-G21)/3)+(E21/3)+(AL21*25)+(AM21*25)+(AN21*10)+(AO21*25)+(AP21*20)+(AQ21*15)</f>
        <v>18.333333333333332</v>
      </c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6"/>
      <c r="P23" s="22"/>
      <c r="Q23" s="22"/>
      <c r="R23" s="22"/>
      <c r="S23" s="22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22"/>
      <c r="AG23" s="36"/>
      <c r="AH23" s="36"/>
      <c r="AI23" s="36"/>
      <c r="AJ23" s="36"/>
      <c r="AK23" s="22"/>
      <c r="AL23" s="36"/>
      <c r="AM23" s="36"/>
      <c r="AN23" s="36"/>
      <c r="AO23" s="36"/>
      <c r="AP23" s="36"/>
      <c r="AQ23" s="36"/>
      <c r="AR23" s="40"/>
    </row>
    <row r="24" spans="1:45" s="66" customFormat="1" ht="15" customHeight="1" x14ac:dyDescent="0.25">
      <c r="A24" s="65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7"/>
      <c r="O24" s="39"/>
      <c r="P24" s="39"/>
      <c r="Q24" s="39"/>
      <c r="R24" s="39"/>
      <c r="S24" s="39"/>
      <c r="T24" s="39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22"/>
      <c r="AG24" s="36"/>
      <c r="AH24" s="36"/>
      <c r="AI24" s="36"/>
      <c r="AJ24" s="36"/>
      <c r="AK24" s="22"/>
      <c r="AL24" s="36"/>
      <c r="AM24" s="36"/>
      <c r="AN24" s="36"/>
      <c r="AO24" s="36"/>
      <c r="AP24" s="36"/>
      <c r="AQ24" s="36"/>
      <c r="AR24" s="40"/>
    </row>
    <row r="25" spans="1:45" ht="15" customHeight="1" x14ac:dyDescent="0.25">
      <c r="A25" s="65"/>
      <c r="B25" s="21" t="s">
        <v>25</v>
      </c>
      <c r="C25" s="41"/>
      <c r="D25" s="41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36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42" t="s">
        <v>111</v>
      </c>
      <c r="Q25" s="11"/>
      <c r="R25" s="11"/>
      <c r="S25" s="11"/>
      <c r="T25" s="43"/>
      <c r="U25" s="43"/>
      <c r="V25" s="43"/>
      <c r="W25" s="43"/>
      <c r="X25" s="43"/>
      <c r="Y25" s="11"/>
      <c r="Z25" s="11"/>
      <c r="AA25" s="11"/>
      <c r="AB25" s="43"/>
      <c r="AC25" s="43"/>
      <c r="AD25" s="11"/>
      <c r="AE25" s="44"/>
      <c r="AF25" s="22"/>
      <c r="AG25" s="42" t="s">
        <v>109</v>
      </c>
      <c r="AH25" s="11"/>
      <c r="AI25" s="11"/>
      <c r="AJ25" s="11"/>
      <c r="AK25" s="11"/>
      <c r="AL25" s="10" t="s">
        <v>110</v>
      </c>
      <c r="AM25" s="11"/>
      <c r="AN25" s="11"/>
      <c r="AO25" s="11"/>
      <c r="AP25" s="11"/>
      <c r="AQ25" s="44"/>
      <c r="AR25" s="40"/>
    </row>
    <row r="26" spans="1:45" ht="15" customHeight="1" x14ac:dyDescent="0.25">
      <c r="A26" s="65"/>
      <c r="B26" s="42" t="s">
        <v>13</v>
      </c>
      <c r="C26" s="11"/>
      <c r="D26" s="44"/>
      <c r="E26" s="29">
        <f>PRODUCT(E21)</f>
        <v>27</v>
      </c>
      <c r="F26" s="29">
        <f>PRODUCT(F21)</f>
        <v>0</v>
      </c>
      <c r="G26" s="29">
        <f>PRODUCT(G21)</f>
        <v>2</v>
      </c>
      <c r="H26" s="29">
        <f>PRODUCT(H21)</f>
        <v>3</v>
      </c>
      <c r="I26" s="29">
        <f>PRODUCT(I21)</f>
        <v>15</v>
      </c>
      <c r="J26" s="36"/>
      <c r="K26" s="45">
        <f>PRODUCT((F26+G26)/E26)</f>
        <v>7.407407407407407E-2</v>
      </c>
      <c r="L26" s="45">
        <f>PRODUCT(H26/E26)</f>
        <v>0.1111111111111111</v>
      </c>
      <c r="M26" s="45">
        <f>PRODUCT(I26/E26)</f>
        <v>0.55555555555555558</v>
      </c>
      <c r="N26" s="46">
        <f>PRODUCT(N21)</f>
        <v>0.31914893617021278</v>
      </c>
      <c r="O26" s="22">
        <f>PRODUCT(O21)</f>
        <v>47</v>
      </c>
      <c r="P26" s="125" t="s">
        <v>9</v>
      </c>
      <c r="Q26" s="138"/>
      <c r="R26" s="126" t="s">
        <v>43</v>
      </c>
      <c r="S26" s="126"/>
      <c r="T26" s="126"/>
      <c r="U26" s="126"/>
      <c r="V26" s="126"/>
      <c r="W26" s="126"/>
      <c r="X26" s="126"/>
      <c r="Y26" s="139"/>
      <c r="Z26" s="139" t="s">
        <v>11</v>
      </c>
      <c r="AA26" s="139"/>
      <c r="AB26" s="126"/>
      <c r="AC26" s="140" t="s">
        <v>44</v>
      </c>
      <c r="AD26" s="141"/>
      <c r="AE26" s="127"/>
      <c r="AF26" s="22"/>
      <c r="AG26" s="125" t="s">
        <v>9</v>
      </c>
      <c r="AH26" s="126"/>
      <c r="AI26" s="126"/>
      <c r="AJ26" s="141"/>
      <c r="AK26" s="141"/>
      <c r="AL26" s="141"/>
      <c r="AM26" s="141"/>
      <c r="AN26" s="154"/>
      <c r="AO26" s="141"/>
      <c r="AP26" s="141"/>
      <c r="AQ26" s="140"/>
      <c r="AR26" s="40"/>
    </row>
    <row r="27" spans="1:45" ht="15" customHeight="1" x14ac:dyDescent="0.25">
      <c r="A27" s="65"/>
      <c r="B27" s="47" t="s">
        <v>15</v>
      </c>
      <c r="C27" s="48"/>
      <c r="D27" s="49"/>
      <c r="E27" s="29"/>
      <c r="F27" s="29"/>
      <c r="G27" s="29"/>
      <c r="H27" s="29"/>
      <c r="I27" s="29"/>
      <c r="J27" s="36"/>
      <c r="K27" s="45"/>
      <c r="L27" s="45"/>
      <c r="M27" s="45"/>
      <c r="N27" s="46"/>
      <c r="O27" s="22"/>
      <c r="P27" s="142" t="s">
        <v>63</v>
      </c>
      <c r="Q27" s="143"/>
      <c r="R27" s="144" t="s">
        <v>48</v>
      </c>
      <c r="S27" s="144"/>
      <c r="T27" s="144"/>
      <c r="U27" s="144"/>
      <c r="V27" s="144"/>
      <c r="W27" s="144"/>
      <c r="X27" s="144"/>
      <c r="Y27" s="145"/>
      <c r="Z27" s="145" t="s">
        <v>47</v>
      </c>
      <c r="AA27" s="145"/>
      <c r="AB27" s="144"/>
      <c r="AC27" s="146" t="s">
        <v>49</v>
      </c>
      <c r="AD27" s="60"/>
      <c r="AE27" s="147"/>
      <c r="AF27" s="22"/>
      <c r="AG27" s="142" t="s">
        <v>63</v>
      </c>
      <c r="AH27" s="144"/>
      <c r="AI27" s="144"/>
      <c r="AJ27" s="60"/>
      <c r="AK27" s="60"/>
      <c r="AL27" s="60"/>
      <c r="AM27" s="60"/>
      <c r="AN27" s="154"/>
      <c r="AO27" s="60"/>
      <c r="AP27" s="60"/>
      <c r="AQ27" s="146"/>
      <c r="AR27" s="40"/>
    </row>
    <row r="28" spans="1:45" ht="15" customHeight="1" x14ac:dyDescent="0.25">
      <c r="A28" s="65"/>
      <c r="B28" s="50" t="s">
        <v>16</v>
      </c>
      <c r="C28" s="51"/>
      <c r="D28" s="52"/>
      <c r="E28" s="31"/>
      <c r="F28" s="31"/>
      <c r="G28" s="31"/>
      <c r="H28" s="31"/>
      <c r="I28" s="31"/>
      <c r="J28" s="36"/>
      <c r="K28" s="75"/>
      <c r="L28" s="75"/>
      <c r="M28" s="75"/>
      <c r="N28" s="76"/>
      <c r="O28" s="22"/>
      <c r="P28" s="142" t="s">
        <v>64</v>
      </c>
      <c r="Q28" s="143"/>
      <c r="R28" s="144" t="s">
        <v>43</v>
      </c>
      <c r="S28" s="144"/>
      <c r="T28" s="144"/>
      <c r="U28" s="144"/>
      <c r="V28" s="144"/>
      <c r="W28" s="144"/>
      <c r="X28" s="144"/>
      <c r="Y28" s="145"/>
      <c r="Z28" s="145" t="s">
        <v>11</v>
      </c>
      <c r="AA28" s="145"/>
      <c r="AB28" s="144"/>
      <c r="AC28" s="146" t="s">
        <v>44</v>
      </c>
      <c r="AD28" s="60"/>
      <c r="AE28" s="147"/>
      <c r="AF28" s="22"/>
      <c r="AG28" s="142" t="s">
        <v>64</v>
      </c>
      <c r="AH28" s="158"/>
      <c r="AI28" s="144"/>
      <c r="AJ28" s="60"/>
      <c r="AK28" s="60"/>
      <c r="AL28" s="60"/>
      <c r="AM28" s="60"/>
      <c r="AN28" s="154"/>
      <c r="AO28" s="60"/>
      <c r="AP28" s="60"/>
      <c r="AQ28" s="146"/>
      <c r="AR28" s="40"/>
    </row>
    <row r="29" spans="1:45" ht="15" customHeight="1" x14ac:dyDescent="0.25">
      <c r="A29" s="65"/>
      <c r="B29" s="53" t="s">
        <v>26</v>
      </c>
      <c r="C29" s="54"/>
      <c r="D29" s="55"/>
      <c r="E29" s="17">
        <f>SUM(E26:E28)</f>
        <v>27</v>
      </c>
      <c r="F29" s="17">
        <f>SUM(F26:F28)</f>
        <v>0</v>
      </c>
      <c r="G29" s="17">
        <f>SUM(G26:G28)</f>
        <v>2</v>
      </c>
      <c r="H29" s="17">
        <f>SUM(H26:H28)</f>
        <v>3</v>
      </c>
      <c r="I29" s="17">
        <f>SUM(I26:I28)</f>
        <v>15</v>
      </c>
      <c r="J29" s="36"/>
      <c r="K29" s="56">
        <f>PRODUCT((F29+G29)/E29)</f>
        <v>7.407407407407407E-2</v>
      </c>
      <c r="L29" s="56">
        <f>PRODUCT(H29/E29)</f>
        <v>0.1111111111111111</v>
      </c>
      <c r="M29" s="56">
        <f>PRODUCT(I29/E29)</f>
        <v>0.55555555555555558</v>
      </c>
      <c r="N29" s="33">
        <f>PRODUCT(I29/O29)</f>
        <v>0.31914893617021278</v>
      </c>
      <c r="O29" s="22">
        <f>SUM(O26:O28)</f>
        <v>47</v>
      </c>
      <c r="P29" s="148" t="s">
        <v>10</v>
      </c>
      <c r="Q29" s="149"/>
      <c r="R29" s="150"/>
      <c r="S29" s="150"/>
      <c r="T29" s="150"/>
      <c r="U29" s="150"/>
      <c r="V29" s="150"/>
      <c r="W29" s="150"/>
      <c r="X29" s="150"/>
      <c r="Y29" s="151"/>
      <c r="Z29" s="151"/>
      <c r="AA29" s="151"/>
      <c r="AB29" s="150"/>
      <c r="AC29" s="152"/>
      <c r="AD29" s="152"/>
      <c r="AE29" s="153"/>
      <c r="AF29" s="22"/>
      <c r="AG29" s="148" t="s">
        <v>10</v>
      </c>
      <c r="AH29" s="159"/>
      <c r="AI29" s="150"/>
      <c r="AJ29" s="152"/>
      <c r="AK29" s="152"/>
      <c r="AL29" s="152"/>
      <c r="AM29" s="152"/>
      <c r="AN29" s="155"/>
      <c r="AO29" s="152"/>
      <c r="AP29" s="152"/>
      <c r="AQ29" s="115"/>
      <c r="AR29" s="40"/>
    </row>
    <row r="30" spans="1:45" ht="15" customHeight="1" x14ac:dyDescent="0.25">
      <c r="A30" s="65"/>
      <c r="B30" s="38"/>
      <c r="C30" s="38"/>
      <c r="D30" s="38"/>
      <c r="E30" s="38"/>
      <c r="F30" s="38"/>
      <c r="G30" s="38"/>
      <c r="H30" s="38"/>
      <c r="I30" s="38"/>
      <c r="J30" s="36"/>
      <c r="K30" s="38"/>
      <c r="L30" s="38"/>
      <c r="M30" s="38"/>
      <c r="N30" s="37"/>
      <c r="O30" s="22">
        <f>SUM(O27:O29)</f>
        <v>47</v>
      </c>
      <c r="P30" s="36"/>
      <c r="Q30" s="36"/>
      <c r="R30" s="36"/>
      <c r="S30" s="36"/>
      <c r="T30" s="22"/>
      <c r="U30" s="22"/>
      <c r="V30" s="36"/>
      <c r="W30" s="36"/>
      <c r="X30" s="36"/>
      <c r="Y30" s="22"/>
      <c r="Z30" s="22"/>
      <c r="AA30" s="22"/>
      <c r="AB30" s="22"/>
      <c r="AC30" s="22"/>
      <c r="AD30" s="22"/>
      <c r="AE30" s="22"/>
      <c r="AF30" s="22"/>
      <c r="AG30" s="22"/>
      <c r="AH30" s="57"/>
      <c r="AI30" s="36"/>
      <c r="AJ30" s="36"/>
      <c r="AK30" s="22"/>
      <c r="AL30" s="36"/>
      <c r="AM30" s="36"/>
      <c r="AN30" s="36"/>
      <c r="AO30" s="36"/>
      <c r="AP30" s="36"/>
      <c r="AQ30" s="36"/>
      <c r="AR30" s="40"/>
    </row>
    <row r="31" spans="1:45" ht="15" customHeight="1" x14ac:dyDescent="0.2">
      <c r="A31" s="65"/>
      <c r="B31" s="36" t="s">
        <v>36</v>
      </c>
      <c r="C31" s="36"/>
      <c r="D31" s="36" t="s">
        <v>38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ht="15" customHeight="1" x14ac:dyDescent="0.2">
      <c r="A32" s="65"/>
      <c r="B32" s="36"/>
      <c r="C32" s="36"/>
      <c r="D32" s="36" t="s">
        <v>39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5" ht="15" customHeight="1" x14ac:dyDescent="0.2">
      <c r="A33" s="65"/>
      <c r="B33" s="36"/>
      <c r="C33" s="36"/>
      <c r="D33" s="102" t="s">
        <v>104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</row>
    <row r="34" spans="1:45" s="7" customFormat="1" ht="15" customHeight="1" x14ac:dyDescent="0.2">
      <c r="A34" s="8"/>
      <c r="B34" s="36"/>
      <c r="C34" s="36"/>
      <c r="D34" s="36" t="s">
        <v>112</v>
      </c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</row>
    <row r="35" spans="1:45" s="7" customFormat="1" ht="15" customHeight="1" x14ac:dyDescent="0.25">
      <c r="A35" s="8"/>
      <c r="B35" s="22"/>
      <c r="C35" s="22"/>
      <c r="D35" s="36"/>
      <c r="E35" s="22"/>
      <c r="F35" s="22"/>
      <c r="G35" s="22"/>
      <c r="H35" s="36"/>
      <c r="I35" s="36"/>
      <c r="J35" s="36"/>
      <c r="K35" s="36"/>
      <c r="L35" s="36"/>
      <c r="M35" s="1"/>
      <c r="N35" s="36"/>
      <c r="O35" s="22"/>
      <c r="P35" s="36"/>
      <c r="Q35" s="36"/>
      <c r="R35" s="36"/>
      <c r="S35" s="36"/>
      <c r="T35" s="22"/>
      <c r="U35" s="22"/>
      <c r="V35" s="57"/>
      <c r="W35" s="36"/>
      <c r="X35" s="36"/>
      <c r="Y35" s="36"/>
      <c r="Z35" s="36"/>
      <c r="AA35" s="36"/>
      <c r="AB35" s="36"/>
      <c r="AC35" s="36"/>
      <c r="AD35" s="36"/>
      <c r="AE35" s="36"/>
      <c r="AF35" s="40"/>
      <c r="AG35" s="1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40"/>
    </row>
    <row r="36" spans="1:45" s="7" customFormat="1" ht="15" customHeight="1" x14ac:dyDescent="0.25">
      <c r="A36" s="8"/>
      <c r="B36" s="22"/>
      <c r="C36" s="22"/>
      <c r="D36" s="36"/>
      <c r="E36" s="22"/>
      <c r="F36" s="22"/>
      <c r="G36" s="22"/>
      <c r="H36" s="36"/>
      <c r="I36" s="36"/>
      <c r="J36" s="36"/>
      <c r="K36" s="36"/>
      <c r="L36" s="36"/>
      <c r="M36" s="36"/>
      <c r="N36" s="36"/>
      <c r="O36" s="22"/>
      <c r="P36" s="36"/>
      <c r="Q36" s="36"/>
      <c r="R36" s="36"/>
      <c r="S36" s="36"/>
      <c r="T36" s="22"/>
      <c r="U36" s="22"/>
      <c r="V36" s="57"/>
      <c r="W36" s="36"/>
      <c r="X36" s="36"/>
      <c r="Y36" s="36"/>
      <c r="Z36" s="36"/>
      <c r="AA36" s="36"/>
      <c r="AB36" s="36"/>
      <c r="AC36" s="36"/>
      <c r="AD36" s="36"/>
      <c r="AE36" s="36"/>
      <c r="AF36" s="40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40"/>
    </row>
    <row r="37" spans="1:45" s="7" customFormat="1" ht="15" customHeight="1" x14ac:dyDescent="0.25">
      <c r="A37" s="8"/>
      <c r="B37" s="22"/>
      <c r="C37" s="22"/>
      <c r="D37" s="22"/>
      <c r="E37" s="22"/>
      <c r="F37" s="22"/>
      <c r="G37" s="22"/>
      <c r="H37" s="36"/>
      <c r="I37" s="36"/>
      <c r="J37" s="36"/>
      <c r="K37" s="36"/>
      <c r="L37" s="36"/>
      <c r="M37" s="36"/>
      <c r="N37" s="36"/>
      <c r="O37" s="22"/>
      <c r="P37" s="36"/>
      <c r="Q37" s="36"/>
      <c r="R37" s="36"/>
      <c r="S37" s="36"/>
      <c r="T37" s="22"/>
      <c r="U37" s="22"/>
      <c r="V37" s="57"/>
      <c r="W37" s="36"/>
      <c r="X37" s="36"/>
      <c r="Y37" s="36"/>
      <c r="Z37" s="36"/>
      <c r="AA37" s="36"/>
      <c r="AB37" s="36"/>
      <c r="AC37" s="36"/>
      <c r="AD37" s="36"/>
      <c r="AE37" s="36"/>
      <c r="AF37" s="40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40"/>
    </row>
    <row r="38" spans="1:45" s="7" customFormat="1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40"/>
    </row>
    <row r="39" spans="1:45" s="7" customFormat="1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40"/>
    </row>
    <row r="40" spans="1:45" s="7" customFormat="1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40"/>
    </row>
    <row r="41" spans="1:45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40"/>
    </row>
    <row r="42" spans="1:45" s="7" customFormat="1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40"/>
    </row>
    <row r="43" spans="1:45" s="7" customFormat="1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2"/>
      <c r="AH43" s="57"/>
      <c r="AI43" s="36"/>
      <c r="AJ43" s="36"/>
      <c r="AK43" s="36"/>
      <c r="AL43" s="36"/>
      <c r="AM43" s="36"/>
      <c r="AN43" s="36"/>
      <c r="AO43" s="36"/>
      <c r="AP43" s="36"/>
      <c r="AQ43" s="36"/>
      <c r="AR43" s="40"/>
    </row>
    <row r="44" spans="1:45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2"/>
      <c r="AH44" s="57"/>
      <c r="AI44" s="36"/>
      <c r="AJ44" s="36"/>
      <c r="AK44" s="36"/>
      <c r="AL44" s="36"/>
      <c r="AM44" s="36"/>
      <c r="AN44" s="36"/>
      <c r="AO44" s="36"/>
      <c r="AP44" s="36"/>
      <c r="AQ44" s="36"/>
      <c r="AR44" s="40"/>
    </row>
    <row r="45" spans="1:45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2"/>
      <c r="AH45" s="57"/>
      <c r="AI45" s="36"/>
      <c r="AJ45" s="36"/>
      <c r="AK45" s="36"/>
      <c r="AL45" s="36"/>
      <c r="AM45" s="36"/>
      <c r="AN45" s="36"/>
      <c r="AO45" s="36"/>
      <c r="AP45" s="36"/>
      <c r="AQ45" s="36"/>
      <c r="AR45" s="40"/>
    </row>
    <row r="46" spans="1:45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2"/>
      <c r="AH46" s="57"/>
      <c r="AI46" s="36"/>
      <c r="AJ46" s="36"/>
      <c r="AK46" s="36"/>
      <c r="AL46" s="36"/>
      <c r="AM46" s="36"/>
      <c r="AN46" s="36"/>
      <c r="AO46" s="36"/>
      <c r="AP46" s="36"/>
      <c r="AQ46" s="36"/>
      <c r="AR46" s="40"/>
    </row>
    <row r="47" spans="1:45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2"/>
      <c r="AH47" s="57"/>
      <c r="AI47" s="36"/>
      <c r="AJ47" s="36"/>
      <c r="AK47" s="36"/>
      <c r="AL47" s="36"/>
      <c r="AM47" s="36"/>
      <c r="AN47" s="36"/>
      <c r="AO47" s="36"/>
      <c r="AP47" s="36"/>
      <c r="AQ47" s="36"/>
      <c r="AR47" s="40"/>
    </row>
    <row r="48" spans="1:45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2"/>
      <c r="AH48" s="57"/>
      <c r="AI48" s="36"/>
      <c r="AJ48" s="36"/>
      <c r="AK48" s="36"/>
      <c r="AL48" s="36"/>
      <c r="AM48" s="36"/>
      <c r="AN48" s="36"/>
      <c r="AO48" s="36"/>
      <c r="AP48" s="36"/>
      <c r="AQ48" s="36"/>
      <c r="AR48" s="40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7"/>
      <c r="AI49" s="36"/>
      <c r="AJ49" s="36"/>
      <c r="AK49" s="36"/>
      <c r="AL49" s="36"/>
      <c r="AM49" s="36"/>
      <c r="AN49" s="36"/>
      <c r="AO49" s="36"/>
      <c r="AP49" s="36"/>
      <c r="AQ49" s="36"/>
      <c r="AR49" s="40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7"/>
      <c r="AI50" s="36"/>
      <c r="AJ50" s="36"/>
      <c r="AK50" s="36"/>
      <c r="AL50" s="36"/>
      <c r="AM50" s="36"/>
      <c r="AN50" s="36"/>
      <c r="AO50" s="36"/>
      <c r="AP50" s="36"/>
      <c r="AQ50" s="36"/>
      <c r="AR50" s="40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7"/>
      <c r="AI51" s="36"/>
      <c r="AJ51" s="36"/>
      <c r="AK51" s="36"/>
      <c r="AL51" s="36"/>
      <c r="AM51" s="36"/>
      <c r="AN51" s="36"/>
      <c r="AO51" s="36"/>
      <c r="AP51" s="36"/>
      <c r="AQ51" s="36"/>
      <c r="AR51" s="40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7"/>
      <c r="AI52" s="36"/>
      <c r="AJ52" s="36"/>
      <c r="AK52" s="36"/>
      <c r="AL52" s="36"/>
      <c r="AM52" s="36"/>
      <c r="AN52" s="36"/>
      <c r="AO52" s="36"/>
      <c r="AP52" s="36"/>
      <c r="AQ52" s="36"/>
      <c r="AR52" s="40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7"/>
      <c r="AI53" s="36"/>
      <c r="AJ53" s="36"/>
      <c r="AK53" s="36"/>
      <c r="AL53" s="36"/>
      <c r="AM53" s="36"/>
      <c r="AN53" s="36"/>
      <c r="AO53" s="36"/>
      <c r="AP53" s="36"/>
      <c r="AQ53" s="36"/>
      <c r="AR53" s="40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7"/>
      <c r="AI54" s="36"/>
      <c r="AJ54" s="36"/>
      <c r="AK54" s="36"/>
      <c r="AL54" s="36"/>
      <c r="AM54" s="36"/>
      <c r="AN54" s="36"/>
      <c r="AO54" s="36"/>
      <c r="AP54" s="36"/>
      <c r="AQ54" s="36"/>
      <c r="AR54" s="40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7"/>
      <c r="AI55" s="36"/>
      <c r="AJ55" s="36"/>
      <c r="AK55" s="36"/>
      <c r="AL55" s="36"/>
      <c r="AM55" s="36"/>
      <c r="AN55" s="36"/>
      <c r="AO55" s="36"/>
      <c r="AP55" s="36"/>
      <c r="AQ55" s="36"/>
      <c r="AR55" s="40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7"/>
      <c r="AI56" s="36"/>
      <c r="AJ56" s="36"/>
      <c r="AK56" s="36"/>
      <c r="AL56" s="36"/>
      <c r="AM56" s="36"/>
      <c r="AN56" s="36"/>
      <c r="AO56" s="36"/>
      <c r="AP56" s="36"/>
      <c r="AQ56" s="36"/>
      <c r="AR56" s="40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7"/>
      <c r="AI57" s="36"/>
      <c r="AJ57" s="36"/>
      <c r="AK57" s="36"/>
      <c r="AL57" s="36"/>
      <c r="AM57" s="36"/>
      <c r="AN57" s="36"/>
      <c r="AO57" s="36"/>
      <c r="AP57" s="36"/>
      <c r="AQ57" s="36"/>
      <c r="AR57" s="40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7"/>
      <c r="AI58" s="36"/>
      <c r="AJ58" s="36"/>
      <c r="AK58" s="36"/>
      <c r="AL58" s="36"/>
      <c r="AM58" s="36"/>
      <c r="AN58" s="36"/>
      <c r="AO58" s="36"/>
      <c r="AP58" s="36"/>
      <c r="AQ58" s="36"/>
      <c r="AR58" s="40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7"/>
      <c r="AI59" s="36"/>
      <c r="AJ59" s="36"/>
      <c r="AK59" s="36"/>
      <c r="AL59" s="36"/>
      <c r="AM59" s="36"/>
      <c r="AN59" s="36"/>
      <c r="AO59" s="36"/>
      <c r="AP59" s="36"/>
      <c r="AQ59" s="36"/>
      <c r="AR59" s="40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7"/>
      <c r="AI60" s="36"/>
      <c r="AJ60" s="36"/>
      <c r="AK60" s="36"/>
      <c r="AL60" s="36"/>
      <c r="AM60" s="36"/>
      <c r="AN60" s="36"/>
      <c r="AO60" s="36"/>
      <c r="AP60" s="36"/>
      <c r="AQ60" s="36"/>
      <c r="AR60" s="40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7"/>
      <c r="AI61" s="36"/>
      <c r="AJ61" s="36"/>
      <c r="AK61" s="36"/>
      <c r="AL61" s="36"/>
      <c r="AM61" s="36"/>
      <c r="AN61" s="36"/>
      <c r="AO61" s="36"/>
      <c r="AP61" s="36"/>
      <c r="AQ61" s="36"/>
      <c r="AR61" s="40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7"/>
      <c r="AI62" s="36"/>
      <c r="AJ62" s="36"/>
      <c r="AK62" s="36"/>
      <c r="AL62" s="36"/>
      <c r="AM62" s="36"/>
      <c r="AN62" s="36"/>
      <c r="AO62" s="36"/>
      <c r="AP62" s="36"/>
      <c r="AQ62" s="36"/>
      <c r="AR62" s="40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7"/>
      <c r="AI63" s="36"/>
      <c r="AJ63" s="36"/>
      <c r="AK63" s="36"/>
      <c r="AL63" s="36"/>
      <c r="AM63" s="36"/>
      <c r="AN63" s="36"/>
      <c r="AO63" s="36"/>
      <c r="AP63" s="36"/>
      <c r="AQ63" s="36"/>
      <c r="AR63" s="40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7"/>
      <c r="AI64" s="36"/>
      <c r="AJ64" s="36"/>
      <c r="AK64" s="36"/>
      <c r="AL64" s="36"/>
      <c r="AM64" s="36"/>
      <c r="AN64" s="36"/>
      <c r="AO64" s="36"/>
      <c r="AP64" s="36"/>
      <c r="AQ64" s="36"/>
      <c r="AR64" s="40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7"/>
      <c r="AI65" s="36"/>
      <c r="AJ65" s="36"/>
      <c r="AK65" s="36"/>
      <c r="AL65" s="36"/>
      <c r="AM65" s="36"/>
      <c r="AN65" s="36"/>
      <c r="AO65" s="36"/>
      <c r="AP65" s="36"/>
      <c r="AQ65" s="36"/>
      <c r="AR65" s="40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7"/>
      <c r="AI66" s="36"/>
      <c r="AJ66" s="36"/>
      <c r="AK66" s="36"/>
      <c r="AL66" s="36"/>
      <c r="AM66" s="36"/>
      <c r="AN66" s="36"/>
      <c r="AO66" s="36"/>
      <c r="AP66" s="36"/>
      <c r="AQ66" s="36"/>
      <c r="AR66" s="40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7"/>
      <c r="AI67" s="36"/>
      <c r="AJ67" s="36"/>
      <c r="AK67" s="36"/>
      <c r="AL67" s="36"/>
      <c r="AM67" s="36"/>
      <c r="AN67" s="36"/>
      <c r="AO67" s="36"/>
      <c r="AP67" s="36"/>
      <c r="AQ67" s="36"/>
      <c r="AR67" s="40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7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7"/>
      <c r="AI69" s="36"/>
      <c r="AJ69" s="36"/>
      <c r="AK69" s="36"/>
      <c r="AL69" s="36"/>
      <c r="AM69" s="36"/>
      <c r="AN69" s="36"/>
      <c r="AO69" s="36"/>
      <c r="AP69" s="36"/>
      <c r="AQ69" s="36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7"/>
      <c r="AI70" s="36"/>
      <c r="AJ70" s="36"/>
      <c r="AK70" s="36"/>
      <c r="AL70" s="36"/>
      <c r="AM70" s="36"/>
      <c r="AN70" s="36"/>
      <c r="AO70" s="36"/>
      <c r="AP70" s="36"/>
      <c r="AQ70" s="36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7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7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7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7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7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7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7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7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7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7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7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7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2"/>
      <c r="AH83" s="57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2"/>
      <c r="AH84" s="57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2"/>
      <c r="AH85" s="57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2"/>
      <c r="AH86" s="57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2"/>
      <c r="AH87" s="57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2"/>
      <c r="AH88" s="57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22"/>
      <c r="AH89" s="57"/>
      <c r="AI89" s="36"/>
      <c r="AJ89" s="36"/>
      <c r="AK89" s="36"/>
      <c r="AL89" s="36"/>
      <c r="AM89" s="36"/>
      <c r="AN89" s="36"/>
      <c r="AO89" s="36"/>
      <c r="AP89" s="36"/>
      <c r="AQ89" s="36"/>
      <c r="AR89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2"/>
      <c r="P90" s="22"/>
      <c r="Q90" s="22"/>
      <c r="R90" s="22"/>
      <c r="S90" s="22"/>
      <c r="T90" s="22"/>
      <c r="U90" s="36"/>
      <c r="V90" s="36"/>
      <c r="W90" s="36"/>
      <c r="X90" s="36"/>
      <c r="Y90" s="22"/>
      <c r="Z90" s="22"/>
      <c r="AA90" s="22"/>
      <c r="AB90" s="22"/>
      <c r="AC90" s="22"/>
      <c r="AD90" s="22"/>
      <c r="AE90" s="22"/>
      <c r="AF90" s="22"/>
      <c r="AG90" s="22"/>
      <c r="AH90" s="57"/>
      <c r="AI90" s="36"/>
      <c r="AJ90" s="36"/>
      <c r="AK90" s="22"/>
      <c r="AL90" s="22"/>
      <c r="AM90" s="22"/>
      <c r="AN90" s="22"/>
      <c r="AO90" s="22"/>
      <c r="AP90" s="22"/>
      <c r="AQ90" s="22"/>
      <c r="AR90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2"/>
      <c r="P91" s="22"/>
      <c r="Q91" s="22"/>
      <c r="R91" s="22"/>
      <c r="S91" s="22"/>
      <c r="T91" s="22"/>
      <c r="U91" s="36"/>
      <c r="V91" s="36"/>
      <c r="W91" s="36"/>
      <c r="X91" s="36"/>
      <c r="Y91" s="22"/>
      <c r="Z91" s="22"/>
      <c r="AA91" s="22"/>
      <c r="AB91" s="22"/>
      <c r="AC91" s="22"/>
      <c r="AD91" s="22"/>
      <c r="AE91" s="22"/>
      <c r="AF91" s="22"/>
      <c r="AG91" s="22"/>
      <c r="AH91" s="57"/>
      <c r="AI91" s="36"/>
      <c r="AJ91" s="36"/>
      <c r="AK91" s="22"/>
      <c r="AL91" s="22"/>
      <c r="AM91" s="22"/>
      <c r="AN91" s="22"/>
      <c r="AO91" s="22"/>
      <c r="AP91" s="22"/>
      <c r="AQ91" s="22"/>
      <c r="AR91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2"/>
      <c r="P92" s="22"/>
      <c r="Q92" s="22"/>
      <c r="R92" s="22"/>
      <c r="S92" s="22"/>
      <c r="T92" s="22"/>
      <c r="U92" s="36"/>
      <c r="V92" s="36"/>
      <c r="W92" s="36"/>
      <c r="X92" s="36"/>
      <c r="Y92" s="22"/>
      <c r="Z92" s="22"/>
      <c r="AA92" s="22"/>
      <c r="AB92" s="22"/>
      <c r="AC92" s="22"/>
      <c r="AD92" s="22"/>
      <c r="AE92" s="22"/>
      <c r="AF92" s="22"/>
      <c r="AG92" s="22"/>
      <c r="AH92" s="57"/>
      <c r="AI92" s="36"/>
      <c r="AJ92" s="36"/>
      <c r="AK92" s="22"/>
      <c r="AL92" s="22"/>
      <c r="AM92" s="22"/>
      <c r="AN92" s="22"/>
      <c r="AO92" s="22"/>
      <c r="AP92" s="22"/>
      <c r="AQ92" s="22"/>
      <c r="AR92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2"/>
      <c r="P93" s="22"/>
      <c r="Q93" s="22"/>
      <c r="R93" s="22"/>
      <c r="S93" s="22"/>
      <c r="T93" s="22"/>
      <c r="U93" s="36"/>
      <c r="V93" s="36"/>
      <c r="W93" s="36"/>
      <c r="X93" s="36"/>
      <c r="Y93" s="22"/>
      <c r="Z93" s="22"/>
      <c r="AA93" s="22"/>
      <c r="AB93" s="22"/>
      <c r="AC93" s="22"/>
      <c r="AD93" s="22"/>
      <c r="AE93" s="22"/>
      <c r="AF93" s="22"/>
      <c r="AG93" s="22"/>
      <c r="AH93" s="57"/>
      <c r="AI93" s="36"/>
      <c r="AJ93" s="36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2"/>
      <c r="P94" s="22"/>
      <c r="Q94" s="22"/>
      <c r="R94" s="22"/>
      <c r="S94" s="22"/>
      <c r="T94" s="22"/>
      <c r="U94" s="36"/>
      <c r="V94" s="36"/>
      <c r="W94" s="36"/>
      <c r="X94" s="36"/>
      <c r="Y94" s="22"/>
      <c r="Z94" s="22"/>
      <c r="AA94" s="22"/>
      <c r="AB94" s="22"/>
      <c r="AC94" s="22"/>
      <c r="AD94" s="22"/>
      <c r="AE94" s="22"/>
      <c r="AF94" s="22"/>
      <c r="AG94" s="22"/>
      <c r="AH94" s="57"/>
      <c r="AI94" s="36"/>
      <c r="AJ94" s="36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2"/>
      <c r="P95" s="22"/>
      <c r="Q95" s="22"/>
      <c r="R95" s="22"/>
      <c r="S95" s="22"/>
      <c r="T95" s="22"/>
      <c r="U95" s="36"/>
      <c r="V95" s="36"/>
      <c r="W95" s="36"/>
      <c r="X95" s="36"/>
      <c r="Y95" s="22"/>
      <c r="Z95" s="22"/>
      <c r="AA95" s="22"/>
      <c r="AB95" s="22"/>
      <c r="AC95" s="22"/>
      <c r="AD95" s="22"/>
      <c r="AE95" s="22"/>
      <c r="AF95" s="22"/>
      <c r="AG95" s="22"/>
      <c r="AH95" s="57"/>
      <c r="AI95" s="36"/>
      <c r="AJ95" s="36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36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7"/>
      <c r="AI96" s="36"/>
      <c r="AJ96" s="3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36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7"/>
      <c r="AI97" s="36"/>
      <c r="AJ97" s="3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36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7"/>
      <c r="AI98" s="36"/>
      <c r="AJ98" s="3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36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7"/>
      <c r="AI99" s="36"/>
      <c r="AJ99" s="3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36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7"/>
      <c r="AI100" s="36"/>
      <c r="AJ100" s="3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36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7"/>
      <c r="AI101" s="36"/>
      <c r="AJ101" s="3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36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7"/>
      <c r="AI102" s="36"/>
      <c r="AJ102" s="3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36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7"/>
      <c r="AI103" s="36"/>
      <c r="AJ103" s="3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36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7"/>
      <c r="AI104" s="36"/>
      <c r="AJ104" s="3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36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7"/>
      <c r="AI105" s="36"/>
      <c r="AJ105" s="3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36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7"/>
      <c r="AI106" s="36"/>
      <c r="AJ106" s="3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36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7"/>
      <c r="AI107" s="36"/>
      <c r="AJ107" s="3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36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7"/>
      <c r="AI108" s="36"/>
      <c r="AJ108" s="3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36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7"/>
      <c r="AI109" s="36"/>
      <c r="AJ109" s="3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36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7"/>
      <c r="AI110" s="36"/>
      <c r="AJ110" s="3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36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7"/>
      <c r="AI111" s="36"/>
      <c r="AJ111" s="3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36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7"/>
      <c r="AI112" s="36"/>
      <c r="AJ112" s="3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36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7"/>
      <c r="AI113" s="36"/>
      <c r="AJ113" s="3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36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7"/>
      <c r="AI114" s="36"/>
      <c r="AJ114" s="3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36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7"/>
      <c r="AI115" s="36"/>
      <c r="AJ115" s="3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36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7"/>
      <c r="AI116" s="36"/>
      <c r="AJ116" s="3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36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7"/>
      <c r="AI117" s="36"/>
      <c r="AJ117" s="3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36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7"/>
      <c r="AI118" s="36"/>
      <c r="AJ118" s="3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36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7"/>
      <c r="AI119" s="36"/>
      <c r="AJ119" s="3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36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7"/>
      <c r="AI120" s="36"/>
      <c r="AJ120" s="3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36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7"/>
      <c r="AI121" s="36"/>
      <c r="AJ121" s="3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36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7"/>
      <c r="AI122" s="36"/>
      <c r="AJ122" s="3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36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7"/>
      <c r="AI123" s="36"/>
      <c r="AJ123" s="3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36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7"/>
      <c r="AI124" s="36"/>
      <c r="AJ124" s="3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36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7"/>
      <c r="AI125" s="36"/>
      <c r="AJ125" s="3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36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7"/>
      <c r="AI126" s="36"/>
      <c r="AJ126" s="3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36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7"/>
      <c r="AI127" s="36"/>
      <c r="AJ127" s="3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36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7"/>
      <c r="AI128" s="36"/>
      <c r="AJ128" s="3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36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7"/>
      <c r="AI129" s="36"/>
      <c r="AJ129" s="3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36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7"/>
      <c r="AI130" s="36"/>
      <c r="AJ130" s="3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36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7"/>
      <c r="AI131" s="36"/>
      <c r="AJ131" s="3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36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7"/>
      <c r="AI132" s="36"/>
      <c r="AJ132" s="3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36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7"/>
      <c r="AI133" s="36"/>
      <c r="AJ133" s="3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36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7"/>
      <c r="AI134" s="36"/>
      <c r="AJ134" s="3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36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7"/>
      <c r="AI135" s="36"/>
      <c r="AJ135" s="3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36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7"/>
      <c r="AI136" s="36"/>
      <c r="AJ136" s="3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36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7"/>
      <c r="AI137" s="36"/>
      <c r="AJ137" s="3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36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7"/>
      <c r="AI138" s="36"/>
      <c r="AJ138" s="3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36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7"/>
      <c r="AI139" s="36"/>
      <c r="AJ139" s="3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36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7"/>
      <c r="AI140" s="36"/>
      <c r="AJ140" s="3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36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7"/>
      <c r="AI141" s="36"/>
      <c r="AJ141" s="3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36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7"/>
      <c r="AI142" s="36"/>
      <c r="AJ142" s="3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36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7"/>
      <c r="AI143" s="36"/>
      <c r="AJ143" s="3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36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7"/>
      <c r="AI144" s="36"/>
      <c r="AJ144" s="3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36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7"/>
      <c r="AI145" s="36"/>
      <c r="AJ145" s="3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36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7"/>
      <c r="AI146" s="36"/>
      <c r="AJ146" s="3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36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7"/>
      <c r="AI147" s="36"/>
      <c r="AJ147" s="3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36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7"/>
      <c r="AI148" s="36"/>
      <c r="AJ148" s="3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36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7"/>
      <c r="AI149" s="36"/>
      <c r="AJ149" s="3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36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7"/>
      <c r="AI150" s="36"/>
      <c r="AJ150" s="3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36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7"/>
      <c r="AI151" s="36"/>
      <c r="AJ151" s="3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36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7"/>
      <c r="AI152" s="36"/>
      <c r="AJ152" s="3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36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7"/>
      <c r="AI153" s="36"/>
      <c r="AJ153" s="3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36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7"/>
      <c r="AI154" s="36"/>
      <c r="AJ154" s="3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36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7"/>
      <c r="AI155" s="36"/>
      <c r="AJ155" s="3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36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7"/>
      <c r="AI156" s="36"/>
      <c r="AJ156" s="3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36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7"/>
      <c r="AI157" s="36"/>
      <c r="AJ157" s="3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36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7"/>
      <c r="AI158" s="36"/>
      <c r="AJ158" s="3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36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7"/>
      <c r="AI159" s="36"/>
      <c r="AJ159" s="3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36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7"/>
      <c r="AI160" s="36"/>
      <c r="AJ160" s="3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36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7"/>
      <c r="AI161" s="36"/>
      <c r="AJ161" s="3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36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7"/>
      <c r="AI162" s="36"/>
      <c r="AJ162" s="3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36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7"/>
      <c r="AI163" s="36"/>
      <c r="AJ163" s="3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36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7"/>
      <c r="AI164" s="36"/>
      <c r="AJ164" s="3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36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7"/>
      <c r="AI165" s="36"/>
      <c r="AJ165" s="3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36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7"/>
      <c r="AI166" s="36"/>
      <c r="AJ166" s="3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36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7"/>
      <c r="AI167" s="36"/>
      <c r="AJ167" s="3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36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7"/>
      <c r="AI168" s="36"/>
      <c r="AJ168" s="3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36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7"/>
      <c r="AI169" s="36"/>
      <c r="AJ169" s="3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36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7"/>
      <c r="AI170" s="36"/>
      <c r="AJ170" s="3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36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7"/>
      <c r="AI171" s="36"/>
      <c r="AJ171" s="3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36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7"/>
      <c r="AI172" s="36"/>
      <c r="AJ172" s="3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36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7"/>
      <c r="AI173" s="36"/>
      <c r="AJ173" s="3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36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7"/>
      <c r="AI174" s="36"/>
      <c r="AJ174" s="3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36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7"/>
      <c r="AI175" s="36"/>
      <c r="AJ175" s="3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2"/>
      <c r="P176" s="22"/>
      <c r="Q176" s="22"/>
      <c r="R176" s="22"/>
      <c r="S176" s="22"/>
      <c r="T176" s="22"/>
      <c r="U176" s="36"/>
      <c r="V176" s="36"/>
      <c r="W176" s="36"/>
      <c r="X176" s="36"/>
      <c r="Y176" s="22"/>
      <c r="Z176" s="22"/>
      <c r="AA176" s="22"/>
      <c r="AB176" s="22"/>
      <c r="AC176" s="22"/>
      <c r="AD176" s="22"/>
      <c r="AE176" s="22"/>
      <c r="AF176" s="22"/>
      <c r="AG176" s="22"/>
      <c r="AH176" s="57"/>
      <c r="AI176" s="36"/>
      <c r="AJ176" s="3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2"/>
      <c r="P177" s="22"/>
      <c r="Q177" s="22"/>
      <c r="R177" s="22"/>
      <c r="S177" s="22"/>
      <c r="T177" s="22"/>
      <c r="U177" s="36"/>
      <c r="V177" s="36"/>
      <c r="W177" s="36"/>
      <c r="X177" s="36"/>
      <c r="Y177" s="22"/>
      <c r="Z177" s="22"/>
      <c r="AA177" s="22"/>
      <c r="AB177" s="22"/>
      <c r="AC177" s="22"/>
      <c r="AD177" s="22"/>
      <c r="AE177" s="22"/>
      <c r="AF177" s="22"/>
      <c r="AG177" s="22"/>
      <c r="AH177" s="57"/>
      <c r="AI177" s="36"/>
      <c r="AJ177" s="3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2"/>
      <c r="P178" s="22"/>
      <c r="Q178" s="22"/>
      <c r="R178" s="22"/>
      <c r="S178" s="22"/>
      <c r="T178" s="22"/>
      <c r="U178" s="36"/>
      <c r="V178" s="36"/>
      <c r="W178" s="36"/>
      <c r="X178" s="36"/>
      <c r="Y178" s="22"/>
      <c r="Z178" s="22"/>
      <c r="AA178" s="22"/>
      <c r="AB178" s="22"/>
      <c r="AC178" s="22"/>
      <c r="AD178" s="22"/>
      <c r="AE178" s="22"/>
      <c r="AF178" s="22"/>
      <c r="AG178" s="22"/>
      <c r="AH178" s="57"/>
      <c r="AI178" s="36"/>
      <c r="AJ178" s="3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2"/>
      <c r="P179" s="22"/>
      <c r="Q179" s="22"/>
      <c r="R179" s="22"/>
      <c r="S179" s="22"/>
      <c r="T179" s="22"/>
      <c r="U179" s="36"/>
      <c r="V179" s="36"/>
      <c r="W179" s="36"/>
      <c r="X179" s="36"/>
      <c r="Y179" s="22"/>
      <c r="Z179" s="22"/>
      <c r="AA179" s="22"/>
      <c r="AB179" s="22"/>
      <c r="AC179" s="22"/>
      <c r="AD179" s="22"/>
      <c r="AE179" s="22"/>
      <c r="AF179" s="22"/>
      <c r="AG179" s="22"/>
      <c r="AH179" s="57"/>
      <c r="AI179" s="36"/>
      <c r="AJ179" s="3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2"/>
      <c r="P180" s="22"/>
      <c r="Q180" s="22"/>
      <c r="R180" s="22"/>
      <c r="S180" s="22"/>
      <c r="T180" s="22"/>
      <c r="U180" s="36"/>
      <c r="V180" s="36"/>
      <c r="W180" s="36"/>
      <c r="X180" s="36"/>
      <c r="Y180" s="22"/>
      <c r="Z180" s="22"/>
      <c r="AA180" s="22"/>
      <c r="AB180" s="22"/>
      <c r="AC180" s="22"/>
      <c r="AD180" s="22"/>
      <c r="AE180" s="22"/>
      <c r="AF180" s="22"/>
      <c r="AG180" s="22"/>
      <c r="AH180" s="57"/>
      <c r="AI180" s="36"/>
      <c r="AJ180" s="3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2"/>
      <c r="P181" s="22"/>
      <c r="Q181" s="22"/>
      <c r="R181" s="22"/>
      <c r="S181" s="22"/>
      <c r="T181" s="22"/>
      <c r="U181" s="36"/>
      <c r="V181" s="36"/>
      <c r="W181" s="36"/>
      <c r="X181" s="36"/>
      <c r="Y181" s="22"/>
      <c r="Z181" s="22"/>
      <c r="AA181" s="22"/>
      <c r="AB181" s="22"/>
      <c r="AC181" s="22"/>
      <c r="AD181" s="22"/>
      <c r="AE181" s="22"/>
      <c r="AF181" s="22"/>
      <c r="AG181" s="22"/>
      <c r="AH181" s="57"/>
      <c r="AI181" s="36"/>
      <c r="AJ181" s="36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2"/>
      <c r="P182" s="22"/>
      <c r="Q182" s="22"/>
      <c r="R182" s="22"/>
      <c r="S182" s="22"/>
      <c r="T182" s="22"/>
      <c r="U182" s="36"/>
      <c r="V182" s="36"/>
      <c r="W182" s="36"/>
      <c r="X182" s="36"/>
      <c r="Y182" s="22"/>
      <c r="Z182" s="22"/>
      <c r="AA182" s="22"/>
      <c r="AB182" s="22"/>
      <c r="AC182" s="22"/>
      <c r="AD182" s="22"/>
      <c r="AE182" s="22"/>
      <c r="AF182" s="22"/>
      <c r="AG182" s="22"/>
      <c r="AH182" s="57"/>
      <c r="AI182" s="36"/>
      <c r="AJ182" s="36"/>
      <c r="AK182" s="22"/>
      <c r="AL182" s="22"/>
      <c r="AM182" s="22"/>
      <c r="AN182" s="22"/>
      <c r="AO182" s="22"/>
      <c r="AP182" s="22"/>
      <c r="AQ182" s="22"/>
      <c r="AR182"/>
    </row>
    <row r="183" spans="1:44" ht="15" customHeight="1" x14ac:dyDescent="0.25">
      <c r="AG183" s="22"/>
      <c r="AH183" s="57"/>
      <c r="AI183" s="36"/>
      <c r="AJ183" s="36"/>
    </row>
    <row r="184" spans="1:44" ht="15" customHeight="1" x14ac:dyDescent="0.25">
      <c r="AG184" s="22"/>
      <c r="AH184" s="57"/>
      <c r="AI184" s="36"/>
      <c r="AJ184" s="36"/>
    </row>
    <row r="185" spans="1:44" ht="15" customHeight="1" x14ac:dyDescent="0.25">
      <c r="AG185" s="22"/>
      <c r="AH185" s="57"/>
      <c r="AI185" s="36"/>
      <c r="AJ185" s="36"/>
    </row>
    <row r="186" spans="1:44" ht="15" customHeight="1" x14ac:dyDescent="0.25">
      <c r="AG186" s="22"/>
      <c r="AH186" s="57"/>
      <c r="AI186" s="36"/>
      <c r="AJ186" s="36"/>
    </row>
    <row r="187" spans="1:44" ht="15" customHeight="1" x14ac:dyDescent="0.25">
      <c r="AG187" s="22"/>
      <c r="AH187" s="57"/>
      <c r="AI187" s="36"/>
      <c r="AJ187" s="36"/>
    </row>
    <row r="188" spans="1:44" ht="15" customHeight="1" x14ac:dyDescent="0.25">
      <c r="AG188" s="22"/>
      <c r="AH188" s="57"/>
      <c r="AI188" s="36"/>
      <c r="AJ188" s="36"/>
    </row>
    <row r="189" spans="1:44" ht="15" customHeight="1" x14ac:dyDescent="0.25">
      <c r="AG189" s="22"/>
      <c r="AH189" s="57"/>
      <c r="AI189" s="36"/>
      <c r="AJ189" s="36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</sheetData>
  <sortState xmlns:xlrd2="http://schemas.microsoft.com/office/spreadsheetml/2017/richdata2" ref="B17:AH18">
    <sortCondition ref="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40</v>
      </c>
      <c r="C1" s="3"/>
      <c r="D1" s="4"/>
      <c r="E1" s="5" t="s">
        <v>106</v>
      </c>
      <c r="F1" s="108"/>
      <c r="G1" s="64"/>
      <c r="H1" s="6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08"/>
      <c r="AB1" s="108"/>
      <c r="AC1" s="64"/>
      <c r="AD1" s="64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16" t="s">
        <v>90</v>
      </c>
      <c r="C2" s="78"/>
      <c r="D2" s="117"/>
      <c r="E2" s="12" t="s">
        <v>13</v>
      </c>
      <c r="F2" s="13"/>
      <c r="G2" s="13"/>
      <c r="H2" s="13"/>
      <c r="I2" s="19"/>
      <c r="J2" s="14"/>
      <c r="K2" s="61"/>
      <c r="L2" s="21" t="s">
        <v>93</v>
      </c>
      <c r="M2" s="13"/>
      <c r="N2" s="13"/>
      <c r="O2" s="20"/>
      <c r="P2" s="18"/>
      <c r="Q2" s="21" t="s">
        <v>94</v>
      </c>
      <c r="R2" s="13"/>
      <c r="S2" s="13"/>
      <c r="T2" s="13"/>
      <c r="U2" s="19"/>
      <c r="V2" s="20"/>
      <c r="W2" s="18"/>
      <c r="X2" s="118" t="s">
        <v>95</v>
      </c>
      <c r="Y2" s="119"/>
      <c r="Z2" s="25"/>
      <c r="AA2" s="12" t="s">
        <v>13</v>
      </c>
      <c r="AB2" s="13"/>
      <c r="AC2" s="13"/>
      <c r="AD2" s="13"/>
      <c r="AE2" s="19"/>
      <c r="AF2" s="14"/>
      <c r="AG2" s="61"/>
      <c r="AH2" s="21" t="s">
        <v>96</v>
      </c>
      <c r="AI2" s="13"/>
      <c r="AJ2" s="13"/>
      <c r="AK2" s="20"/>
      <c r="AL2" s="18"/>
      <c r="AM2" s="21" t="s">
        <v>94</v>
      </c>
      <c r="AN2" s="13"/>
      <c r="AO2" s="13"/>
      <c r="AP2" s="13"/>
      <c r="AQ2" s="19"/>
      <c r="AR2" s="20"/>
      <c r="AS2" s="120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20"/>
      <c r="L3" s="17" t="s">
        <v>5</v>
      </c>
      <c r="M3" s="17" t="s">
        <v>6</v>
      </c>
      <c r="N3" s="17" t="s">
        <v>54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2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20"/>
      <c r="AH3" s="17" t="s">
        <v>5</v>
      </c>
      <c r="AI3" s="17" t="s">
        <v>6</v>
      </c>
      <c r="AJ3" s="17" t="s">
        <v>54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20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2"/>
      <c r="D4" s="34"/>
      <c r="E4" s="29"/>
      <c r="F4" s="29"/>
      <c r="G4" s="29"/>
      <c r="H4" s="30"/>
      <c r="I4" s="29"/>
      <c r="J4" s="62"/>
      <c r="K4" s="39"/>
      <c r="L4" s="68"/>
      <c r="M4" s="17"/>
      <c r="N4" s="17"/>
      <c r="O4" s="17"/>
      <c r="P4" s="22"/>
      <c r="Q4" s="29"/>
      <c r="R4" s="29"/>
      <c r="S4" s="30"/>
      <c r="T4" s="29"/>
      <c r="U4" s="29"/>
      <c r="V4" s="121"/>
      <c r="W4" s="39"/>
      <c r="X4" s="29">
        <v>2014</v>
      </c>
      <c r="Y4" s="29" t="s">
        <v>42</v>
      </c>
      <c r="Z4" s="34" t="s">
        <v>41</v>
      </c>
      <c r="AA4" s="29">
        <v>2</v>
      </c>
      <c r="AB4" s="29">
        <v>0</v>
      </c>
      <c r="AC4" s="29">
        <v>1</v>
      </c>
      <c r="AD4" s="29">
        <v>0</v>
      </c>
      <c r="AE4" s="29">
        <v>5</v>
      </c>
      <c r="AF4" s="46">
        <v>0.625</v>
      </c>
      <c r="AG4" s="22">
        <v>8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62"/>
      <c r="AS4" s="67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/>
      <c r="C5" s="32"/>
      <c r="D5" s="34"/>
      <c r="E5" s="29"/>
      <c r="F5" s="29"/>
      <c r="G5" s="29"/>
      <c r="H5" s="30"/>
      <c r="I5" s="29"/>
      <c r="J5" s="62"/>
      <c r="K5" s="39"/>
      <c r="L5" s="68"/>
      <c r="M5" s="17"/>
      <c r="N5" s="17"/>
      <c r="O5" s="17"/>
      <c r="P5" s="22"/>
      <c r="Q5" s="29"/>
      <c r="R5" s="29"/>
      <c r="S5" s="30"/>
      <c r="T5" s="29"/>
      <c r="U5" s="29"/>
      <c r="V5" s="121"/>
      <c r="W5" s="39"/>
      <c r="X5" s="29">
        <v>2015</v>
      </c>
      <c r="Y5" s="29" t="s">
        <v>37</v>
      </c>
      <c r="Z5" s="34" t="s">
        <v>35</v>
      </c>
      <c r="AA5" s="29">
        <v>14</v>
      </c>
      <c r="AB5" s="29">
        <v>0</v>
      </c>
      <c r="AC5" s="29">
        <v>2</v>
      </c>
      <c r="AD5" s="29">
        <v>6</v>
      </c>
      <c r="AE5" s="29">
        <v>39</v>
      </c>
      <c r="AF5" s="46">
        <v>0.54159999999999997</v>
      </c>
      <c r="AG5" s="22">
        <v>72</v>
      </c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62"/>
      <c r="AS5" s="67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2"/>
      <c r="D6" s="34"/>
      <c r="E6" s="29"/>
      <c r="F6" s="29"/>
      <c r="G6" s="29"/>
      <c r="H6" s="30"/>
      <c r="I6" s="29"/>
      <c r="J6" s="62"/>
      <c r="K6" s="39"/>
      <c r="L6" s="68"/>
      <c r="M6" s="17"/>
      <c r="N6" s="17"/>
      <c r="O6" s="17"/>
      <c r="P6" s="22"/>
      <c r="Q6" s="29"/>
      <c r="R6" s="29"/>
      <c r="S6" s="30"/>
      <c r="T6" s="29"/>
      <c r="U6" s="29"/>
      <c r="V6" s="121"/>
      <c r="W6" s="39"/>
      <c r="X6" s="29">
        <v>2016</v>
      </c>
      <c r="Y6" s="29" t="s">
        <v>50</v>
      </c>
      <c r="Z6" s="34" t="s">
        <v>35</v>
      </c>
      <c r="AA6" s="29">
        <v>17</v>
      </c>
      <c r="AB6" s="29">
        <v>2</v>
      </c>
      <c r="AC6" s="29">
        <v>18</v>
      </c>
      <c r="AD6" s="29">
        <v>38</v>
      </c>
      <c r="AE6" s="29">
        <v>89</v>
      </c>
      <c r="AF6" s="46">
        <v>0.64959999999999996</v>
      </c>
      <c r="AG6" s="22">
        <v>137</v>
      </c>
      <c r="AH6" s="17"/>
      <c r="AI6" s="29" t="s">
        <v>101</v>
      </c>
      <c r="AJ6" s="29" t="s">
        <v>101</v>
      </c>
      <c r="AK6" s="17" t="s">
        <v>102</v>
      </c>
      <c r="AL6" s="22"/>
      <c r="AM6" s="29">
        <v>2</v>
      </c>
      <c r="AN6" s="29">
        <v>0</v>
      </c>
      <c r="AO6" s="29">
        <v>1</v>
      </c>
      <c r="AP6" s="29">
        <v>2</v>
      </c>
      <c r="AQ6" s="29">
        <v>7</v>
      </c>
      <c r="AR6" s="62">
        <v>0.5</v>
      </c>
      <c r="AS6" s="67">
        <v>14</v>
      </c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>
        <v>2017</v>
      </c>
      <c r="C7" s="32" t="s">
        <v>87</v>
      </c>
      <c r="D7" s="34" t="s">
        <v>88</v>
      </c>
      <c r="E7" s="29">
        <v>2</v>
      </c>
      <c r="F7" s="29">
        <v>0</v>
      </c>
      <c r="G7" s="29">
        <v>1</v>
      </c>
      <c r="H7" s="30">
        <v>2</v>
      </c>
      <c r="I7" s="29">
        <v>5</v>
      </c>
      <c r="J7" s="62">
        <v>0.55549999999999999</v>
      </c>
      <c r="K7" s="39">
        <v>9</v>
      </c>
      <c r="L7" s="68"/>
      <c r="M7" s="17"/>
      <c r="N7" s="17"/>
      <c r="O7" s="17"/>
      <c r="P7" s="22"/>
      <c r="Q7" s="29"/>
      <c r="R7" s="29"/>
      <c r="S7" s="30"/>
      <c r="T7" s="29"/>
      <c r="U7" s="29"/>
      <c r="V7" s="121"/>
      <c r="W7" s="39"/>
      <c r="X7" s="29">
        <v>2017</v>
      </c>
      <c r="Y7" s="29" t="s">
        <v>45</v>
      </c>
      <c r="Z7" s="34" t="s">
        <v>35</v>
      </c>
      <c r="AA7" s="29">
        <v>9</v>
      </c>
      <c r="AB7" s="29">
        <v>1</v>
      </c>
      <c r="AC7" s="29">
        <v>8</v>
      </c>
      <c r="AD7" s="29">
        <v>16</v>
      </c>
      <c r="AE7" s="29">
        <v>54</v>
      </c>
      <c r="AF7" s="46">
        <v>0.78259999999999996</v>
      </c>
      <c r="AG7" s="22">
        <v>69</v>
      </c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62"/>
      <c r="AS7" s="67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>
        <v>2018</v>
      </c>
      <c r="C8" s="32" t="s">
        <v>42</v>
      </c>
      <c r="D8" s="34" t="s">
        <v>103</v>
      </c>
      <c r="E8" s="29">
        <v>13</v>
      </c>
      <c r="F8" s="29">
        <v>0</v>
      </c>
      <c r="G8" s="29">
        <v>9</v>
      </c>
      <c r="H8" s="30">
        <v>7</v>
      </c>
      <c r="I8" s="29">
        <v>32</v>
      </c>
      <c r="J8" s="46">
        <v>0.52449999999999997</v>
      </c>
      <c r="K8" s="36">
        <v>61</v>
      </c>
      <c r="L8" s="68"/>
      <c r="M8" s="17"/>
      <c r="N8" s="17"/>
      <c r="O8" s="17"/>
      <c r="P8" s="22"/>
      <c r="Q8" s="29"/>
      <c r="R8" s="29"/>
      <c r="S8" s="30"/>
      <c r="T8" s="29"/>
      <c r="U8" s="29"/>
      <c r="V8" s="121"/>
      <c r="W8" s="39"/>
      <c r="X8" s="29">
        <v>2018</v>
      </c>
      <c r="Y8" s="29" t="s">
        <v>37</v>
      </c>
      <c r="Z8" s="34" t="s">
        <v>41</v>
      </c>
      <c r="AA8" s="29">
        <v>9</v>
      </c>
      <c r="AB8" s="29">
        <v>2</v>
      </c>
      <c r="AC8" s="29">
        <v>24</v>
      </c>
      <c r="AD8" s="29">
        <v>22</v>
      </c>
      <c r="AE8" s="29">
        <v>63</v>
      </c>
      <c r="AF8" s="46">
        <v>0.68469999999999998</v>
      </c>
      <c r="AG8" s="22">
        <v>92</v>
      </c>
      <c r="AH8" s="17"/>
      <c r="AI8" s="17"/>
      <c r="AJ8" s="17"/>
      <c r="AK8" s="17"/>
      <c r="AL8" s="36"/>
      <c r="AM8" s="29"/>
      <c r="AN8" s="29"/>
      <c r="AO8" s="29"/>
      <c r="AP8" s="29"/>
      <c r="AQ8" s="29"/>
      <c r="AR8" s="29"/>
      <c r="AS8" s="22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>
        <v>2019</v>
      </c>
      <c r="C9" s="32" t="s">
        <v>60</v>
      </c>
      <c r="D9" s="34" t="s">
        <v>105</v>
      </c>
      <c r="E9" s="29">
        <v>12</v>
      </c>
      <c r="F9" s="29">
        <v>0</v>
      </c>
      <c r="G9" s="29">
        <v>1</v>
      </c>
      <c r="H9" s="30">
        <v>6</v>
      </c>
      <c r="I9" s="29">
        <v>30</v>
      </c>
      <c r="J9" s="62">
        <v>0.46870000000000001</v>
      </c>
      <c r="K9" s="39">
        <v>64</v>
      </c>
      <c r="L9" s="68"/>
      <c r="M9" s="17"/>
      <c r="N9" s="17"/>
      <c r="O9" s="17"/>
      <c r="P9" s="22"/>
      <c r="Q9" s="29"/>
      <c r="R9" s="29"/>
      <c r="S9" s="30"/>
      <c r="T9" s="29"/>
      <c r="U9" s="29"/>
      <c r="V9" s="121"/>
      <c r="W9" s="39"/>
      <c r="X9" s="29">
        <v>2019</v>
      </c>
      <c r="Y9" s="29" t="s">
        <v>37</v>
      </c>
      <c r="Z9" s="34" t="s">
        <v>41</v>
      </c>
      <c r="AA9" s="29">
        <v>3</v>
      </c>
      <c r="AB9" s="29">
        <v>0</v>
      </c>
      <c r="AC9" s="29">
        <v>1</v>
      </c>
      <c r="AD9" s="29">
        <v>5</v>
      </c>
      <c r="AE9" s="29">
        <v>13</v>
      </c>
      <c r="AF9" s="46">
        <v>0.59089999999999998</v>
      </c>
      <c r="AG9" s="39">
        <v>22</v>
      </c>
      <c r="AH9" s="17"/>
      <c r="AI9" s="17"/>
      <c r="AJ9" s="17"/>
      <c r="AK9" s="17"/>
      <c r="AL9" s="22"/>
      <c r="AM9" s="29"/>
      <c r="AN9" s="29"/>
      <c r="AO9" s="29"/>
      <c r="AP9" s="29"/>
      <c r="AQ9" s="29"/>
      <c r="AR9" s="62"/>
      <c r="AS9" s="22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>
        <v>2020</v>
      </c>
      <c r="C10" s="32" t="s">
        <v>108</v>
      </c>
      <c r="D10" s="34" t="s">
        <v>105</v>
      </c>
      <c r="E10" s="29">
        <v>11</v>
      </c>
      <c r="F10" s="29">
        <v>0</v>
      </c>
      <c r="G10" s="29">
        <v>2</v>
      </c>
      <c r="H10" s="30">
        <v>2</v>
      </c>
      <c r="I10" s="29">
        <v>17</v>
      </c>
      <c r="J10" s="62">
        <v>0.39529999999999998</v>
      </c>
      <c r="K10" s="39">
        <v>43</v>
      </c>
      <c r="L10" s="68"/>
      <c r="M10" s="17"/>
      <c r="N10" s="17"/>
      <c r="O10" s="17"/>
      <c r="P10" s="22"/>
      <c r="Q10" s="29"/>
      <c r="R10" s="29"/>
      <c r="S10" s="30"/>
      <c r="T10" s="29"/>
      <c r="U10" s="29"/>
      <c r="V10" s="121"/>
      <c r="W10" s="39"/>
      <c r="X10" s="29">
        <v>2020</v>
      </c>
      <c r="Y10" s="29" t="s">
        <v>87</v>
      </c>
      <c r="Z10" s="34" t="s">
        <v>107</v>
      </c>
      <c r="AA10" s="29">
        <v>1</v>
      </c>
      <c r="AB10" s="29">
        <v>0</v>
      </c>
      <c r="AC10" s="29">
        <v>0</v>
      </c>
      <c r="AD10" s="29">
        <v>0</v>
      </c>
      <c r="AE10" s="29">
        <v>6</v>
      </c>
      <c r="AF10" s="62">
        <v>0.75</v>
      </c>
      <c r="AG10" s="39">
        <v>8</v>
      </c>
      <c r="AH10" s="68"/>
      <c r="AI10" s="17"/>
      <c r="AJ10" s="17"/>
      <c r="AK10" s="17"/>
      <c r="AL10" s="40"/>
      <c r="AM10" s="29"/>
      <c r="AN10" s="29"/>
      <c r="AO10" s="30"/>
      <c r="AP10" s="29"/>
      <c r="AQ10" s="29"/>
      <c r="AR10" s="156"/>
      <c r="AS10" s="22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/>
      <c r="C11" s="32"/>
      <c r="D11" s="34"/>
      <c r="E11" s="29"/>
      <c r="F11" s="29"/>
      <c r="G11" s="29"/>
      <c r="H11" s="30"/>
      <c r="I11" s="29"/>
      <c r="J11" s="62"/>
      <c r="K11" s="39"/>
      <c r="L11" s="68"/>
      <c r="M11" s="17"/>
      <c r="N11" s="17"/>
      <c r="O11" s="17"/>
      <c r="P11" s="22"/>
      <c r="Q11" s="29"/>
      <c r="R11" s="29"/>
      <c r="S11" s="30"/>
      <c r="T11" s="29"/>
      <c r="U11" s="29"/>
      <c r="V11" s="121"/>
      <c r="W11" s="39"/>
      <c r="X11" s="160">
        <v>2021</v>
      </c>
      <c r="Y11" s="160" t="s">
        <v>101</v>
      </c>
      <c r="Z11" s="161" t="s">
        <v>88</v>
      </c>
      <c r="AA11" s="160">
        <v>17</v>
      </c>
      <c r="AB11" s="160">
        <v>2</v>
      </c>
      <c r="AC11" s="160">
        <v>16</v>
      </c>
      <c r="AD11" s="160">
        <v>14</v>
      </c>
      <c r="AE11" s="160">
        <v>70</v>
      </c>
      <c r="AF11" s="162">
        <v>0.57379999999999998</v>
      </c>
      <c r="AG11" s="163">
        <v>122</v>
      </c>
      <c r="AH11" s="17"/>
      <c r="AI11" s="17"/>
      <c r="AJ11" s="17"/>
      <c r="AK11" s="17"/>
      <c r="AL11" s="36"/>
      <c r="AM11" s="160">
        <v>3</v>
      </c>
      <c r="AN11" s="160">
        <v>0</v>
      </c>
      <c r="AO11" s="164">
        <v>1</v>
      </c>
      <c r="AP11" s="160">
        <v>1</v>
      </c>
      <c r="AQ11" s="160">
        <v>7</v>
      </c>
      <c r="AR11" s="165">
        <v>0.4667</v>
      </c>
      <c r="AS11" s="163">
        <v>15</v>
      </c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9"/>
      <c r="C12" s="32"/>
      <c r="D12" s="34"/>
      <c r="E12" s="29"/>
      <c r="F12" s="29"/>
      <c r="G12" s="29"/>
      <c r="H12" s="30"/>
      <c r="I12" s="29"/>
      <c r="J12" s="62"/>
      <c r="K12" s="39"/>
      <c r="L12" s="68"/>
      <c r="M12" s="17"/>
      <c r="N12" s="17"/>
      <c r="O12" s="17"/>
      <c r="P12" s="22"/>
      <c r="Q12" s="29"/>
      <c r="R12" s="29"/>
      <c r="S12" s="30"/>
      <c r="T12" s="29"/>
      <c r="U12" s="29"/>
      <c r="V12" s="121"/>
      <c r="W12" s="39"/>
      <c r="X12" s="160">
        <v>2022</v>
      </c>
      <c r="Y12" s="160" t="s">
        <v>102</v>
      </c>
      <c r="Z12" s="161" t="s">
        <v>88</v>
      </c>
      <c r="AA12" s="160">
        <v>17</v>
      </c>
      <c r="AB12" s="160">
        <v>1</v>
      </c>
      <c r="AC12" s="160">
        <v>19</v>
      </c>
      <c r="AD12" s="160">
        <v>23</v>
      </c>
      <c r="AE12" s="160">
        <v>91</v>
      </c>
      <c r="AF12" s="162">
        <v>0.68420000000000003</v>
      </c>
      <c r="AG12" s="163">
        <v>133</v>
      </c>
      <c r="AH12" s="68"/>
      <c r="AI12" s="17"/>
      <c r="AJ12" s="17"/>
      <c r="AK12" s="68" t="s">
        <v>87</v>
      </c>
      <c r="AL12" s="22"/>
      <c r="AM12" s="29">
        <v>3</v>
      </c>
      <c r="AN12" s="29">
        <v>0</v>
      </c>
      <c r="AO12" s="30">
        <v>1</v>
      </c>
      <c r="AP12" s="29">
        <v>4</v>
      </c>
      <c r="AQ12" s="29">
        <v>13</v>
      </c>
      <c r="AR12" s="156">
        <v>0.5</v>
      </c>
      <c r="AS12" s="22">
        <v>26</v>
      </c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29"/>
      <c r="C13" s="29"/>
      <c r="D13" s="34"/>
      <c r="E13" s="29"/>
      <c r="F13" s="29"/>
      <c r="G13" s="29"/>
      <c r="H13" s="29"/>
      <c r="I13" s="29"/>
      <c r="J13" s="62"/>
      <c r="K13" s="39"/>
      <c r="L13" s="68"/>
      <c r="M13" s="17"/>
      <c r="N13" s="17"/>
      <c r="O13" s="17"/>
      <c r="P13" s="22"/>
      <c r="Q13" s="29"/>
      <c r="R13" s="29"/>
      <c r="S13" s="30"/>
      <c r="T13" s="29"/>
      <c r="U13" s="29"/>
      <c r="V13" s="121"/>
      <c r="W13" s="39"/>
      <c r="X13" s="29">
        <v>2023</v>
      </c>
      <c r="Y13" s="29" t="s">
        <v>37</v>
      </c>
      <c r="Z13" s="34" t="s">
        <v>88</v>
      </c>
      <c r="AA13" s="29">
        <v>16</v>
      </c>
      <c r="AB13" s="29">
        <v>2</v>
      </c>
      <c r="AC13" s="29">
        <v>13</v>
      </c>
      <c r="AD13" s="29">
        <v>17</v>
      </c>
      <c r="AE13" s="29">
        <v>88</v>
      </c>
      <c r="AF13" s="46">
        <v>0.6717557251908397</v>
      </c>
      <c r="AG13" s="22">
        <v>131</v>
      </c>
      <c r="AH13" s="68"/>
      <c r="AI13" s="17"/>
      <c r="AJ13" s="17"/>
      <c r="AK13" s="17" t="s">
        <v>113</v>
      </c>
      <c r="AL13" s="36"/>
      <c r="AM13" s="160"/>
      <c r="AN13" s="160"/>
      <c r="AO13" s="160"/>
      <c r="AP13" s="160"/>
      <c r="AQ13" s="160"/>
      <c r="AR13" s="162"/>
      <c r="AS13" s="163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122" t="s">
        <v>97</v>
      </c>
      <c r="C14" s="114"/>
      <c r="D14" s="115"/>
      <c r="E14" s="123">
        <f>SUM(E4:E13)</f>
        <v>38</v>
      </c>
      <c r="F14" s="123">
        <f>SUM(F4:F13)</f>
        <v>0</v>
      </c>
      <c r="G14" s="123">
        <f>SUM(G4:G13)</f>
        <v>13</v>
      </c>
      <c r="H14" s="123">
        <f>SUM(H4:H13)</f>
        <v>17</v>
      </c>
      <c r="I14" s="123">
        <f>SUM(I4:I13)</f>
        <v>84</v>
      </c>
      <c r="J14" s="124">
        <f>PRODUCT(I14/K14)</f>
        <v>0.47457627118644069</v>
      </c>
      <c r="K14" s="61">
        <f>SUM(K4:K13)</f>
        <v>177</v>
      </c>
      <c r="L14" s="21"/>
      <c r="M14" s="19"/>
      <c r="N14" s="70"/>
      <c r="O14" s="71"/>
      <c r="P14" s="22"/>
      <c r="Q14" s="123">
        <f>SUM(Q4:Q13)</f>
        <v>0</v>
      </c>
      <c r="R14" s="123">
        <f>SUM(R4:R13)</f>
        <v>0</v>
      </c>
      <c r="S14" s="123">
        <f>SUM(S4:S13)</f>
        <v>0</v>
      </c>
      <c r="T14" s="123">
        <f>SUM(T4:T13)</f>
        <v>0</v>
      </c>
      <c r="U14" s="123">
        <f>SUM(U4:U13)</f>
        <v>0</v>
      </c>
      <c r="V14" s="33">
        <v>0</v>
      </c>
      <c r="W14" s="61">
        <f>SUM(W4:W13)</f>
        <v>0</v>
      </c>
      <c r="X14" s="15" t="s">
        <v>97</v>
      </c>
      <c r="Y14" s="16"/>
      <c r="Z14" s="14"/>
      <c r="AA14" s="123">
        <f>SUM(AA4:AA13)</f>
        <v>105</v>
      </c>
      <c r="AB14" s="123">
        <f>SUM(AB4:AB13)</f>
        <v>10</v>
      </c>
      <c r="AC14" s="123">
        <f>SUM(AC4:AC13)</f>
        <v>102</v>
      </c>
      <c r="AD14" s="123">
        <f>SUM(AD4:AD13)</f>
        <v>141</v>
      </c>
      <c r="AE14" s="123">
        <f>SUM(AE4:AE13)</f>
        <v>518</v>
      </c>
      <c r="AF14" s="124">
        <f>PRODUCT(AE14/AG14)</f>
        <v>0.65239294710327456</v>
      </c>
      <c r="AG14" s="61">
        <f>SUM(AG4:AG13)</f>
        <v>794</v>
      </c>
      <c r="AH14" s="21"/>
      <c r="AI14" s="19"/>
      <c r="AJ14" s="70"/>
      <c r="AK14" s="71"/>
      <c r="AL14" s="22"/>
      <c r="AM14" s="123">
        <f>SUM(AM4:AM13)</f>
        <v>8</v>
      </c>
      <c r="AN14" s="123">
        <f>SUM(AN4:AN13)</f>
        <v>0</v>
      </c>
      <c r="AO14" s="123">
        <f>SUM(AO4:AO13)</f>
        <v>3</v>
      </c>
      <c r="AP14" s="123">
        <f>SUM(AP4:AP13)</f>
        <v>7</v>
      </c>
      <c r="AQ14" s="123">
        <f>SUM(AQ4:AQ13)</f>
        <v>27</v>
      </c>
      <c r="AR14" s="124">
        <f>PRODUCT(AQ14/AS14)</f>
        <v>0.49090909090909091</v>
      </c>
      <c r="AS14" s="120">
        <f>SUM(AS4:AS13)</f>
        <v>55</v>
      </c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36"/>
      <c r="C15" s="36"/>
      <c r="D15" s="36"/>
      <c r="E15" s="36"/>
      <c r="F15" s="36"/>
      <c r="G15" s="36"/>
      <c r="H15" s="36"/>
      <c r="I15" s="36"/>
      <c r="J15" s="37"/>
      <c r="K15" s="39"/>
      <c r="L15" s="22"/>
      <c r="M15" s="22"/>
      <c r="N15" s="22"/>
      <c r="O15" s="22"/>
      <c r="P15" s="36"/>
      <c r="Q15" s="36"/>
      <c r="R15" s="36"/>
      <c r="S15" s="36"/>
      <c r="T15" s="36"/>
      <c r="U15" s="22"/>
      <c r="V15" s="22"/>
      <c r="W15" s="39"/>
      <c r="X15" s="36"/>
      <c r="Y15" s="36"/>
      <c r="Z15" s="36"/>
      <c r="AA15" s="36"/>
      <c r="AB15" s="36"/>
      <c r="AC15" s="36"/>
      <c r="AD15" s="36"/>
      <c r="AE15" s="36"/>
      <c r="AF15" s="37"/>
      <c r="AG15" s="39"/>
      <c r="AH15" s="22"/>
      <c r="AI15" s="22"/>
      <c r="AJ15" s="22"/>
      <c r="AK15" s="22"/>
      <c r="AL15" s="36"/>
      <c r="AM15" s="36"/>
      <c r="AN15" s="36"/>
      <c r="AO15" s="36"/>
      <c r="AP15" s="36"/>
      <c r="AQ15" s="22"/>
      <c r="AR15" s="22"/>
      <c r="AS15" s="39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125" t="s">
        <v>98</v>
      </c>
      <c r="C16" s="126"/>
      <c r="D16" s="127"/>
      <c r="E16" s="14" t="s">
        <v>3</v>
      </c>
      <c r="F16" s="17" t="s">
        <v>8</v>
      </c>
      <c r="G16" s="14" t="s">
        <v>5</v>
      </c>
      <c r="H16" s="17" t="s">
        <v>6</v>
      </c>
      <c r="I16" s="17" t="s">
        <v>17</v>
      </c>
      <c r="J16" s="17" t="s">
        <v>22</v>
      </c>
      <c r="K16" s="22"/>
      <c r="L16" s="17" t="s">
        <v>27</v>
      </c>
      <c r="M16" s="17" t="s">
        <v>28</v>
      </c>
      <c r="N16" s="17" t="s">
        <v>99</v>
      </c>
      <c r="O16" s="17" t="s">
        <v>100</v>
      </c>
      <c r="Q16" s="36"/>
      <c r="R16" s="36" t="s">
        <v>36</v>
      </c>
      <c r="S16" s="36"/>
      <c r="T16" s="36" t="s">
        <v>38</v>
      </c>
      <c r="U16" s="22"/>
      <c r="V16" s="39"/>
      <c r="W16" s="39"/>
      <c r="X16" s="39"/>
      <c r="Y16" s="39"/>
      <c r="Z16" s="39"/>
      <c r="AA16" s="39"/>
      <c r="AB16" s="39"/>
      <c r="AC16" s="36"/>
      <c r="AD16" s="36"/>
      <c r="AE16" s="36"/>
      <c r="AF16" s="36"/>
      <c r="AG16" s="36"/>
      <c r="AH16" s="36"/>
      <c r="AI16" s="36"/>
      <c r="AJ16" s="36"/>
      <c r="AK16" s="36"/>
      <c r="AM16" s="39"/>
      <c r="AN16" s="39"/>
      <c r="AO16" s="39"/>
      <c r="AP16" s="39"/>
      <c r="AQ16" s="39"/>
      <c r="AR16" s="39"/>
      <c r="AS16" s="39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42" t="s">
        <v>12</v>
      </c>
      <c r="C17" s="11"/>
      <c r="D17" s="44"/>
      <c r="E17" s="128">
        <v>27</v>
      </c>
      <c r="F17" s="128">
        <v>0</v>
      </c>
      <c r="G17" s="128">
        <v>2</v>
      </c>
      <c r="H17" s="128">
        <v>3</v>
      </c>
      <c r="I17" s="128">
        <v>15</v>
      </c>
      <c r="J17" s="129">
        <v>0.31900000000000001</v>
      </c>
      <c r="K17" s="36">
        <f>PRODUCT(I17/J17)</f>
        <v>47.021943573667713</v>
      </c>
      <c r="L17" s="130">
        <f>PRODUCT((F17+G17)/E17)</f>
        <v>7.407407407407407E-2</v>
      </c>
      <c r="M17" s="130">
        <f>PRODUCT(H17/E17)</f>
        <v>0.1111111111111111</v>
      </c>
      <c r="N17" s="130">
        <f>PRODUCT((F17+G17+H17)/E17)</f>
        <v>0.18518518518518517</v>
      </c>
      <c r="O17" s="130">
        <f>PRODUCT(I17/E17)</f>
        <v>0.55555555555555558</v>
      </c>
      <c r="Q17" s="36"/>
      <c r="R17" s="36"/>
      <c r="S17" s="36"/>
      <c r="T17" s="36" t="s">
        <v>39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131" t="s">
        <v>90</v>
      </c>
      <c r="C18" s="132"/>
      <c r="D18" s="133"/>
      <c r="E18" s="128">
        <f>PRODUCT(E14+Q14)</f>
        <v>38</v>
      </c>
      <c r="F18" s="128">
        <f>PRODUCT(F14+R14)</f>
        <v>0</v>
      </c>
      <c r="G18" s="128">
        <f>PRODUCT(G14+S14)</f>
        <v>13</v>
      </c>
      <c r="H18" s="128">
        <f>PRODUCT(H14+T14)</f>
        <v>17</v>
      </c>
      <c r="I18" s="128">
        <f>PRODUCT(I14+U14)</f>
        <v>84</v>
      </c>
      <c r="J18" s="129">
        <f>PRODUCT(I18/K18)</f>
        <v>0.47457627118644069</v>
      </c>
      <c r="K18" s="36">
        <f>PRODUCT(K14+W14)</f>
        <v>177</v>
      </c>
      <c r="L18" s="130">
        <f>PRODUCT((F18+G18)/E18)</f>
        <v>0.34210526315789475</v>
      </c>
      <c r="M18" s="130">
        <f>PRODUCT(H18/E18)</f>
        <v>0.44736842105263158</v>
      </c>
      <c r="N18" s="130">
        <f>PRODUCT((F18+G18+H18)/E18)</f>
        <v>0.78947368421052633</v>
      </c>
      <c r="O18" s="130">
        <f>PRODUCT(I18/E18)</f>
        <v>2.2105263157894739</v>
      </c>
      <c r="Q18" s="36"/>
      <c r="R18" s="36"/>
      <c r="S18" s="36"/>
      <c r="T18" s="102" t="s">
        <v>104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26" t="s">
        <v>95</v>
      </c>
      <c r="C19" s="134"/>
      <c r="D19" s="24"/>
      <c r="E19" s="128">
        <f>PRODUCT(AA14+AM14)</f>
        <v>113</v>
      </c>
      <c r="F19" s="128">
        <f>PRODUCT(AB14+AN14)</f>
        <v>10</v>
      </c>
      <c r="G19" s="128">
        <f>PRODUCT(AC14+AO14)</f>
        <v>105</v>
      </c>
      <c r="H19" s="128">
        <f>PRODUCT(AD14+AP14)</f>
        <v>148</v>
      </c>
      <c r="I19" s="128">
        <f>PRODUCT(AE14+AQ14)</f>
        <v>545</v>
      </c>
      <c r="J19" s="129">
        <f>PRODUCT(I19/K19)</f>
        <v>0.6419316843345112</v>
      </c>
      <c r="K19" s="22">
        <f>PRODUCT(AG14+AS14)</f>
        <v>849</v>
      </c>
      <c r="L19" s="130">
        <f>PRODUCT((F19+G19)/E19)</f>
        <v>1.0176991150442478</v>
      </c>
      <c r="M19" s="130">
        <f>PRODUCT(H19/E19)</f>
        <v>1.3097345132743363</v>
      </c>
      <c r="N19" s="130">
        <f>PRODUCT((F19+G19+H19)/E19)</f>
        <v>2.3274336283185839</v>
      </c>
      <c r="O19" s="130">
        <f>PRODUCT(I19/E19)</f>
        <v>4.8230088495575218</v>
      </c>
      <c r="Q19" s="36"/>
      <c r="R19" s="36"/>
      <c r="S19" s="36"/>
      <c r="T19" s="36" t="s">
        <v>112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22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35" t="s">
        <v>97</v>
      </c>
      <c r="C20" s="136"/>
      <c r="D20" s="137"/>
      <c r="E20" s="128">
        <f>SUM(E17:E19)</f>
        <v>178</v>
      </c>
      <c r="F20" s="128">
        <f t="shared" ref="F20:I20" si="0">SUM(F17:F19)</f>
        <v>10</v>
      </c>
      <c r="G20" s="128">
        <f t="shared" si="0"/>
        <v>120</v>
      </c>
      <c r="H20" s="128">
        <f t="shared" si="0"/>
        <v>168</v>
      </c>
      <c r="I20" s="128">
        <f t="shared" si="0"/>
        <v>644</v>
      </c>
      <c r="J20" s="129">
        <f>PRODUCT(I20/K20)</f>
        <v>0.60017411932432363</v>
      </c>
      <c r="K20" s="36">
        <f>SUM(K17:K19)</f>
        <v>1073.0219435736676</v>
      </c>
      <c r="L20" s="130">
        <f>PRODUCT((F20+G20)/E20)</f>
        <v>0.7303370786516854</v>
      </c>
      <c r="M20" s="130">
        <f>PRODUCT(H20/E20)</f>
        <v>0.9438202247191011</v>
      </c>
      <c r="N20" s="130">
        <f>PRODUCT((F20+G20+H20)/E20)</f>
        <v>1.6741573033707866</v>
      </c>
      <c r="O20" s="130">
        <f>PRODUCT(I20/E20)</f>
        <v>3.6179775280898876</v>
      </c>
      <c r="Q20" s="22"/>
      <c r="R20" s="22"/>
      <c r="S20" s="22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22"/>
      <c r="F21" s="22"/>
      <c r="G21" s="22"/>
      <c r="H21" s="22"/>
      <c r="I21" s="22"/>
      <c r="J21" s="36"/>
      <c r="K21" s="36"/>
      <c r="L21" s="22"/>
      <c r="M21" s="22"/>
      <c r="N21" s="22"/>
      <c r="O21" s="22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2"/>
      <c r="R93" s="22"/>
      <c r="S93" s="22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2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2"/>
      <c r="R94" s="22"/>
      <c r="S94" s="22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2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2"/>
      <c r="R95" s="22"/>
      <c r="S95" s="22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2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2"/>
      <c r="R96" s="22"/>
      <c r="S96" s="22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2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2"/>
      <c r="R175" s="22"/>
      <c r="S175" s="22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2"/>
      <c r="R176" s="22"/>
      <c r="S176" s="22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2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2"/>
      <c r="R177" s="22"/>
      <c r="S177" s="22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2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L178"/>
      <c r="M178"/>
      <c r="N178"/>
      <c r="O178"/>
      <c r="P178"/>
      <c r="Q178" s="22"/>
      <c r="R178" s="22"/>
      <c r="S178" s="22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2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L179"/>
      <c r="M179"/>
      <c r="N179"/>
      <c r="O179"/>
      <c r="P179"/>
      <c r="Q179" s="22"/>
      <c r="R179" s="22"/>
      <c r="S179" s="22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2"/>
    </row>
    <row r="180" spans="1:57" ht="14.25" x14ac:dyDescent="0.2">
      <c r="L180"/>
      <c r="M180"/>
      <c r="N180"/>
      <c r="O180"/>
      <c r="P180"/>
      <c r="Q180" s="22"/>
      <c r="R180" s="22"/>
      <c r="S180" s="22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2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2"/>
    </row>
    <row r="182" spans="1:57" ht="14.25" x14ac:dyDescent="0.2">
      <c r="L182" s="22"/>
      <c r="M182" s="22"/>
      <c r="N182" s="22"/>
      <c r="O182" s="22"/>
      <c r="P182" s="22"/>
      <c r="R182" s="22"/>
      <c r="S182" s="22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2"/>
    </row>
    <row r="183" spans="1:57" ht="14.25" x14ac:dyDescent="0.2">
      <c r="L183" s="22"/>
      <c r="M183" s="22"/>
      <c r="N183" s="22"/>
      <c r="O183" s="22"/>
      <c r="P183" s="22"/>
      <c r="R183" s="22"/>
      <c r="S183" s="22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2"/>
    </row>
    <row r="184" spans="1:57" ht="14.25" x14ac:dyDescent="0.2">
      <c r="L184" s="22"/>
      <c r="M184" s="22"/>
      <c r="N184" s="22"/>
      <c r="O184" s="22"/>
      <c r="P184" s="22"/>
      <c r="R184" s="22"/>
      <c r="S184" s="22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2"/>
    </row>
    <row r="185" spans="1:57" ht="14.25" x14ac:dyDescent="0.2">
      <c r="L185" s="22"/>
      <c r="M185" s="22"/>
      <c r="N185" s="22"/>
      <c r="O185" s="22"/>
      <c r="P185" s="22"/>
      <c r="R185" s="22"/>
      <c r="S185" s="22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22"/>
      <c r="AL185" s="22"/>
    </row>
    <row r="186" spans="1:57" x14ac:dyDescent="0.25"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</row>
    <row r="187" spans="1:57" x14ac:dyDescent="0.25"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</row>
    <row r="188" spans="1:57" x14ac:dyDescent="0.25"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</row>
    <row r="189" spans="1:57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:57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:57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:57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9"/>
      <c r="S212" s="39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x14ac:dyDescent="0.25">
      <c r="L213"/>
      <c r="M213"/>
      <c r="N213"/>
      <c r="O213"/>
      <c r="P213"/>
      <c r="R213" s="39"/>
      <c r="S213" s="39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ht="14.25" x14ac:dyDescent="0.2">
      <c r="L215"/>
      <c r="M215"/>
      <c r="N215"/>
      <c r="O215"/>
      <c r="P215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ht="14.25" x14ac:dyDescent="0.2">
      <c r="L216"/>
      <c r="M216"/>
      <c r="N216"/>
      <c r="O216"/>
      <c r="P21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  <row r="217" spans="12:38" ht="14.25" x14ac:dyDescent="0.2">
      <c r="L217"/>
      <c r="M217"/>
      <c r="N217"/>
      <c r="O217"/>
      <c r="P217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/>
      <c r="AL217"/>
    </row>
  </sheetData>
  <sortState xmlns:xlrd2="http://schemas.microsoft.com/office/spreadsheetml/2017/richdata2" ref="X12:AS13">
    <sortCondition ref="X12:X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" style="59" customWidth="1"/>
    <col min="3" max="3" width="25.5703125" style="58" customWidth="1"/>
    <col min="4" max="4" width="10.5703125" style="106" customWidth="1"/>
    <col min="5" max="5" width="8.7109375" style="106" customWidth="1"/>
    <col min="6" max="6" width="0.7109375" style="39" customWidth="1"/>
    <col min="7" max="7" width="5.28515625" style="58" customWidth="1"/>
    <col min="8" max="8" width="5.140625" style="58" customWidth="1"/>
    <col min="9" max="9" width="5.42578125" style="58" customWidth="1"/>
    <col min="10" max="11" width="5.7109375" style="58" customWidth="1"/>
    <col min="12" max="12" width="6.140625" style="58" customWidth="1"/>
    <col min="13" max="16" width="4.85546875" style="58" customWidth="1"/>
    <col min="17" max="21" width="6.7109375" style="107" customWidth="1"/>
    <col min="22" max="22" width="11" style="58" customWidth="1"/>
    <col min="23" max="23" width="24.42578125" style="106" customWidth="1"/>
    <col min="24" max="24" width="9.7109375" style="58" customWidth="1"/>
  </cols>
  <sheetData>
    <row r="1" spans="1:30" ht="18.75" x14ac:dyDescent="0.3">
      <c r="A1" s="1"/>
      <c r="B1" s="77" t="s">
        <v>65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9"/>
      <c r="R1" s="79"/>
      <c r="S1" s="79"/>
      <c r="T1" s="79"/>
      <c r="U1" s="79"/>
      <c r="V1" s="78"/>
      <c r="W1" s="80"/>
      <c r="X1" s="81"/>
      <c r="Y1" s="82"/>
      <c r="Z1" s="82"/>
      <c r="AA1" s="82"/>
      <c r="AB1" s="82"/>
      <c r="AC1" s="82"/>
      <c r="AD1" s="82"/>
    </row>
    <row r="2" spans="1:30" x14ac:dyDescent="0.25">
      <c r="A2" s="1"/>
      <c r="B2" s="9" t="s">
        <v>40</v>
      </c>
      <c r="C2" s="108" t="s">
        <v>106</v>
      </c>
      <c r="D2" s="83"/>
      <c r="E2" s="2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84"/>
      <c r="R2" s="84"/>
      <c r="S2" s="84"/>
      <c r="T2" s="84"/>
      <c r="U2" s="84"/>
      <c r="V2" s="10"/>
      <c r="W2" s="64"/>
      <c r="X2" s="30"/>
      <c r="Y2" s="82"/>
      <c r="Z2" s="82"/>
      <c r="AA2" s="82"/>
      <c r="AB2" s="82"/>
      <c r="AC2" s="82"/>
      <c r="AD2" s="82"/>
    </row>
    <row r="3" spans="1:30" x14ac:dyDescent="0.25">
      <c r="A3" s="1"/>
      <c r="B3" s="21" t="s">
        <v>66</v>
      </c>
      <c r="C3" s="21" t="s">
        <v>67</v>
      </c>
      <c r="D3" s="15" t="s">
        <v>68</v>
      </c>
      <c r="E3" s="20" t="s">
        <v>1</v>
      </c>
      <c r="F3" s="22"/>
      <c r="G3" s="17" t="s">
        <v>69</v>
      </c>
      <c r="H3" s="14" t="s">
        <v>70</v>
      </c>
      <c r="I3" s="14" t="s">
        <v>31</v>
      </c>
      <c r="J3" s="16" t="s">
        <v>71</v>
      </c>
      <c r="K3" s="16" t="s">
        <v>72</v>
      </c>
      <c r="L3" s="16" t="s">
        <v>73</v>
      </c>
      <c r="M3" s="17" t="s">
        <v>74</v>
      </c>
      <c r="N3" s="17" t="s">
        <v>30</v>
      </c>
      <c r="O3" s="14" t="s">
        <v>75</v>
      </c>
      <c r="P3" s="17" t="s">
        <v>70</v>
      </c>
      <c r="Q3" s="68" t="s">
        <v>17</v>
      </c>
      <c r="R3" s="68">
        <v>1</v>
      </c>
      <c r="S3" s="68">
        <v>2</v>
      </c>
      <c r="T3" s="68">
        <v>3</v>
      </c>
      <c r="U3" s="68" t="s">
        <v>76</v>
      </c>
      <c r="V3" s="16" t="s">
        <v>22</v>
      </c>
      <c r="W3" s="15" t="s">
        <v>77</v>
      </c>
      <c r="X3" s="15" t="s">
        <v>78</v>
      </c>
      <c r="Y3" s="82"/>
      <c r="Z3" s="82"/>
      <c r="AA3" s="82"/>
      <c r="AB3" s="82"/>
      <c r="AC3" s="82"/>
      <c r="AD3" s="82"/>
    </row>
    <row r="4" spans="1:30" x14ac:dyDescent="0.25">
      <c r="A4" s="8"/>
      <c r="B4" s="85" t="s">
        <v>83</v>
      </c>
      <c r="C4" s="86" t="s">
        <v>84</v>
      </c>
      <c r="D4" s="87" t="s">
        <v>79</v>
      </c>
      <c r="E4" s="88" t="s">
        <v>33</v>
      </c>
      <c r="F4" s="22"/>
      <c r="G4" s="89">
        <v>1</v>
      </c>
      <c r="H4" s="90"/>
      <c r="I4" s="89"/>
      <c r="J4" s="91" t="s">
        <v>85</v>
      </c>
      <c r="K4" s="91">
        <v>7</v>
      </c>
      <c r="L4" s="91"/>
      <c r="M4" s="91">
        <v>1</v>
      </c>
      <c r="N4" s="89"/>
      <c r="O4" s="90"/>
      <c r="P4" s="90"/>
      <c r="Q4" s="92" t="s">
        <v>82</v>
      </c>
      <c r="R4" s="92" t="s">
        <v>80</v>
      </c>
      <c r="S4" s="92" t="s">
        <v>80</v>
      </c>
      <c r="T4" s="92" t="s">
        <v>81</v>
      </c>
      <c r="U4" s="92"/>
      <c r="V4" s="93">
        <v>0.33300000000000002</v>
      </c>
      <c r="W4" s="85" t="s">
        <v>86</v>
      </c>
      <c r="X4" s="89">
        <v>2150</v>
      </c>
      <c r="Y4" s="82"/>
      <c r="Z4" s="82"/>
      <c r="AA4" s="82"/>
      <c r="AB4" s="82"/>
      <c r="AC4" s="82"/>
      <c r="AD4" s="82"/>
    </row>
    <row r="5" spans="1:30" x14ac:dyDescent="0.25">
      <c r="A5" s="8"/>
      <c r="B5" s="94"/>
      <c r="C5" s="95"/>
      <c r="D5" s="96"/>
      <c r="E5" s="97"/>
      <c r="F5" s="98"/>
      <c r="G5" s="95"/>
      <c r="H5" s="95"/>
      <c r="I5" s="95"/>
      <c r="J5" s="99"/>
      <c r="K5" s="99"/>
      <c r="L5" s="99"/>
      <c r="M5" s="95"/>
      <c r="N5" s="95"/>
      <c r="O5" s="95"/>
      <c r="P5" s="95"/>
      <c r="Q5" s="100"/>
      <c r="R5" s="100"/>
      <c r="S5" s="100"/>
      <c r="T5" s="100"/>
      <c r="U5" s="100"/>
      <c r="V5" s="95"/>
      <c r="W5" s="96"/>
      <c r="X5" s="101"/>
      <c r="Y5" s="82"/>
      <c r="Z5" s="82"/>
      <c r="AA5" s="82"/>
      <c r="AB5" s="82"/>
      <c r="AC5" s="82"/>
      <c r="AD5" s="82"/>
    </row>
    <row r="6" spans="1:30" x14ac:dyDescent="0.25">
      <c r="A6" s="8"/>
      <c r="B6" s="102"/>
      <c r="C6" s="36"/>
      <c r="D6" s="102"/>
      <c r="E6" s="103"/>
      <c r="G6" s="36"/>
      <c r="H6" s="36"/>
      <c r="I6" s="36"/>
      <c r="J6" s="22"/>
      <c r="K6" s="22"/>
      <c r="L6" s="22"/>
      <c r="M6" s="36"/>
      <c r="N6" s="36"/>
      <c r="O6" s="36"/>
      <c r="P6" s="36"/>
      <c r="Q6" s="104"/>
      <c r="R6" s="104"/>
      <c r="S6" s="104"/>
      <c r="T6" s="104"/>
      <c r="U6" s="104"/>
      <c r="V6" s="36"/>
      <c r="W6" s="102"/>
      <c r="X6" s="36"/>
      <c r="Y6" s="82"/>
      <c r="Z6" s="82"/>
      <c r="AA6" s="82"/>
      <c r="AB6" s="82"/>
      <c r="AC6" s="82"/>
      <c r="AD6" s="82"/>
    </row>
    <row r="7" spans="1:30" x14ac:dyDescent="0.25">
      <c r="A7" s="8"/>
      <c r="B7" s="102"/>
      <c r="C7" s="36"/>
      <c r="D7" s="102"/>
      <c r="E7" s="103"/>
      <c r="G7" s="36"/>
      <c r="H7" s="36"/>
      <c r="I7" s="36"/>
      <c r="J7" s="22"/>
      <c r="K7" s="22"/>
      <c r="L7" s="22"/>
      <c r="M7" s="36"/>
      <c r="N7" s="36"/>
      <c r="O7" s="36"/>
      <c r="P7" s="36"/>
      <c r="Q7" s="104"/>
      <c r="R7" s="104"/>
      <c r="S7" s="104"/>
      <c r="T7" s="104"/>
      <c r="U7" s="104"/>
      <c r="V7" s="36"/>
      <c r="W7" s="102"/>
      <c r="X7" s="36"/>
      <c r="Y7" s="82"/>
      <c r="Z7" s="82"/>
      <c r="AA7" s="82"/>
      <c r="AB7" s="82"/>
      <c r="AC7" s="82"/>
      <c r="AD7" s="82"/>
    </row>
    <row r="8" spans="1:30" x14ac:dyDescent="0.25">
      <c r="A8" s="8"/>
      <c r="B8" s="102"/>
      <c r="C8" s="36"/>
      <c r="D8" s="102"/>
      <c r="E8" s="103"/>
      <c r="G8" s="36"/>
      <c r="H8" s="36"/>
      <c r="I8" s="36"/>
      <c r="J8" s="22"/>
      <c r="K8" s="22"/>
      <c r="L8" s="22"/>
      <c r="M8" s="36"/>
      <c r="N8" s="36"/>
      <c r="O8" s="36"/>
      <c r="P8" s="36"/>
      <c r="Q8" s="104"/>
      <c r="R8" s="104"/>
      <c r="S8" s="104"/>
      <c r="T8" s="104"/>
      <c r="U8" s="104"/>
      <c r="V8" s="36"/>
      <c r="W8" s="102"/>
      <c r="X8" s="36"/>
      <c r="Y8" s="82"/>
      <c r="Z8" s="82"/>
      <c r="AA8" s="82"/>
      <c r="AB8" s="82"/>
      <c r="AC8" s="82"/>
      <c r="AD8" s="82"/>
    </row>
    <row r="9" spans="1:30" x14ac:dyDescent="0.25">
      <c r="A9" s="8"/>
      <c r="B9" s="102"/>
      <c r="C9" s="36"/>
      <c r="D9" s="102"/>
      <c r="E9" s="103"/>
      <c r="G9" s="36"/>
      <c r="H9" s="36"/>
      <c r="I9" s="36"/>
      <c r="J9" s="22"/>
      <c r="K9" s="22"/>
      <c r="L9" s="22"/>
      <c r="M9" s="36"/>
      <c r="N9" s="36"/>
      <c r="O9" s="36"/>
      <c r="P9" s="36"/>
      <c r="Q9" s="104"/>
      <c r="R9" s="104"/>
      <c r="S9" s="104"/>
      <c r="T9" s="104"/>
      <c r="U9" s="104"/>
      <c r="V9" s="36"/>
      <c r="W9" s="102"/>
      <c r="X9" s="36"/>
      <c r="Y9" s="82"/>
      <c r="Z9" s="82"/>
      <c r="AA9" s="82"/>
      <c r="AB9" s="82"/>
      <c r="AC9" s="82"/>
      <c r="AD9" s="82"/>
    </row>
    <row r="10" spans="1:30" x14ac:dyDescent="0.25">
      <c r="A10" s="8"/>
      <c r="B10" s="102"/>
      <c r="C10" s="36"/>
      <c r="D10" s="102"/>
      <c r="E10" s="103"/>
      <c r="G10" s="36"/>
      <c r="H10" s="36"/>
      <c r="I10" s="36"/>
      <c r="J10" s="22"/>
      <c r="K10" s="22"/>
      <c r="L10" s="22"/>
      <c r="M10" s="36"/>
      <c r="N10" s="36"/>
      <c r="O10" s="36"/>
      <c r="P10" s="36"/>
      <c r="Q10" s="104"/>
      <c r="R10" s="104"/>
      <c r="S10" s="104"/>
      <c r="T10" s="104"/>
      <c r="U10" s="104"/>
      <c r="V10" s="36"/>
      <c r="W10" s="102"/>
      <c r="X10" s="36"/>
      <c r="Y10" s="82"/>
      <c r="Z10" s="82"/>
      <c r="AA10" s="82"/>
      <c r="AB10" s="82"/>
      <c r="AC10" s="82"/>
      <c r="AD10" s="82"/>
    </row>
    <row r="11" spans="1:30" x14ac:dyDescent="0.25">
      <c r="A11" s="8"/>
      <c r="B11" s="102"/>
      <c r="C11" s="36"/>
      <c r="D11" s="102"/>
      <c r="E11" s="103"/>
      <c r="G11" s="36"/>
      <c r="H11" s="36"/>
      <c r="I11" s="36"/>
      <c r="J11" s="22"/>
      <c r="K11" s="22"/>
      <c r="L11" s="22"/>
      <c r="M11" s="36"/>
      <c r="N11" s="36"/>
      <c r="O11" s="36"/>
      <c r="P11" s="36"/>
      <c r="Q11" s="104"/>
      <c r="R11" s="104"/>
      <c r="S11" s="104"/>
      <c r="T11" s="104"/>
      <c r="U11" s="104"/>
      <c r="V11" s="36"/>
      <c r="W11" s="102"/>
      <c r="X11" s="36"/>
      <c r="Y11" s="82"/>
      <c r="Z11" s="82"/>
      <c r="AA11" s="82"/>
      <c r="AB11" s="82"/>
      <c r="AC11" s="82"/>
      <c r="AD11" s="82"/>
    </row>
    <row r="12" spans="1:30" x14ac:dyDescent="0.25">
      <c r="A12" s="8"/>
      <c r="B12" s="102"/>
      <c r="C12" s="36"/>
      <c r="D12" s="102"/>
      <c r="E12" s="103"/>
      <c r="G12" s="36"/>
      <c r="H12" s="36"/>
      <c r="I12" s="36"/>
      <c r="J12" s="22"/>
      <c r="K12" s="22"/>
      <c r="L12" s="22"/>
      <c r="M12" s="36"/>
      <c r="N12" s="36"/>
      <c r="O12" s="36"/>
      <c r="P12" s="36"/>
      <c r="Q12" s="104"/>
      <c r="R12" s="104"/>
      <c r="S12" s="104"/>
      <c r="T12" s="104"/>
      <c r="U12" s="104"/>
      <c r="V12" s="36"/>
      <c r="W12" s="102"/>
      <c r="X12" s="36"/>
      <c r="Y12" s="82"/>
      <c r="Z12" s="82"/>
      <c r="AA12" s="82"/>
      <c r="AB12" s="82"/>
      <c r="AC12" s="82"/>
      <c r="AD12" s="82"/>
    </row>
    <row r="13" spans="1:30" x14ac:dyDescent="0.25">
      <c r="A13" s="8"/>
      <c r="B13" s="102"/>
      <c r="C13" s="36"/>
      <c r="D13" s="102"/>
      <c r="E13" s="103"/>
      <c r="G13" s="36"/>
      <c r="H13" s="36"/>
      <c r="I13" s="36"/>
      <c r="J13" s="22"/>
      <c r="K13" s="22"/>
      <c r="L13" s="22"/>
      <c r="M13" s="36"/>
      <c r="N13" s="36"/>
      <c r="O13" s="36"/>
      <c r="P13" s="36"/>
      <c r="Q13" s="104"/>
      <c r="R13" s="104"/>
      <c r="S13" s="104"/>
      <c r="T13" s="104"/>
      <c r="U13" s="104"/>
      <c r="V13" s="36"/>
      <c r="W13" s="102"/>
      <c r="X13" s="36"/>
      <c r="Y13" s="82"/>
      <c r="Z13" s="82"/>
      <c r="AA13" s="82"/>
      <c r="AB13" s="82"/>
      <c r="AC13" s="82"/>
      <c r="AD13" s="82"/>
    </row>
    <row r="14" spans="1:30" x14ac:dyDescent="0.25">
      <c r="A14" s="8"/>
      <c r="B14" s="102"/>
      <c r="C14" s="36"/>
      <c r="D14" s="102"/>
      <c r="E14" s="103"/>
      <c r="G14" s="36"/>
      <c r="H14" s="36"/>
      <c r="I14" s="36"/>
      <c r="J14" s="22"/>
      <c r="K14" s="22"/>
      <c r="L14" s="22"/>
      <c r="M14" s="36"/>
      <c r="N14" s="36"/>
      <c r="O14" s="36"/>
      <c r="P14" s="36"/>
      <c r="Q14" s="104"/>
      <c r="R14" s="104"/>
      <c r="S14" s="104"/>
      <c r="T14" s="104"/>
      <c r="U14" s="104"/>
      <c r="V14" s="36"/>
      <c r="W14" s="102"/>
      <c r="X14" s="36"/>
      <c r="Y14" s="82"/>
      <c r="Z14" s="82"/>
      <c r="AA14" s="82"/>
      <c r="AB14" s="82"/>
      <c r="AC14" s="82"/>
      <c r="AD14" s="82"/>
    </row>
    <row r="15" spans="1:30" x14ac:dyDescent="0.25">
      <c r="A15" s="8"/>
      <c r="B15" s="102"/>
      <c r="C15" s="36"/>
      <c r="D15" s="102"/>
      <c r="E15" s="103"/>
      <c r="G15" s="36"/>
      <c r="H15" s="36"/>
      <c r="I15" s="36"/>
      <c r="J15" s="22"/>
      <c r="K15" s="22"/>
      <c r="L15" s="22"/>
      <c r="M15" s="36"/>
      <c r="N15" s="36"/>
      <c r="O15" s="36"/>
      <c r="P15" s="36"/>
      <c r="Q15" s="104"/>
      <c r="R15" s="104"/>
      <c r="S15" s="104"/>
      <c r="T15" s="104"/>
      <c r="U15" s="104"/>
      <c r="V15" s="36"/>
      <c r="W15" s="102"/>
      <c r="X15" s="36"/>
      <c r="Y15" s="82"/>
      <c r="Z15" s="82"/>
      <c r="AA15" s="82"/>
      <c r="AB15" s="82"/>
      <c r="AC15" s="82"/>
      <c r="AD15" s="82"/>
    </row>
    <row r="16" spans="1:30" x14ac:dyDescent="0.25">
      <c r="A16" s="8"/>
      <c r="B16" s="102"/>
      <c r="C16" s="36"/>
      <c r="D16" s="102"/>
      <c r="E16" s="103"/>
      <c r="G16" s="36"/>
      <c r="H16" s="36"/>
      <c r="I16" s="36"/>
      <c r="J16" s="22"/>
      <c r="K16" s="22"/>
      <c r="L16" s="22"/>
      <c r="M16" s="36"/>
      <c r="N16" s="36"/>
      <c r="O16" s="36"/>
      <c r="P16" s="36"/>
      <c r="Q16" s="104"/>
      <c r="R16" s="104"/>
      <c r="S16" s="104"/>
      <c r="T16" s="104"/>
      <c r="U16" s="104"/>
      <c r="V16" s="36"/>
      <c r="W16" s="102"/>
      <c r="X16" s="36"/>
      <c r="Y16" s="82"/>
      <c r="Z16" s="82"/>
      <c r="AA16" s="82"/>
      <c r="AB16" s="82"/>
      <c r="AC16" s="82"/>
      <c r="AD16" s="82"/>
    </row>
    <row r="17" spans="1:30" x14ac:dyDescent="0.25">
      <c r="A17" s="8"/>
      <c r="B17" s="102"/>
      <c r="C17" s="36"/>
      <c r="D17" s="102"/>
      <c r="E17" s="103"/>
      <c r="G17" s="36"/>
      <c r="H17" s="36"/>
      <c r="I17" s="36"/>
      <c r="J17" s="22"/>
      <c r="K17" s="22"/>
      <c r="L17" s="22"/>
      <c r="M17" s="36"/>
      <c r="N17" s="36"/>
      <c r="O17" s="36"/>
      <c r="P17" s="36"/>
      <c r="Q17" s="104"/>
      <c r="R17" s="104"/>
      <c r="S17" s="104"/>
      <c r="T17" s="104"/>
      <c r="U17" s="104"/>
      <c r="V17" s="36"/>
      <c r="W17" s="102"/>
      <c r="X17" s="36"/>
      <c r="Y17" s="82"/>
      <c r="Z17" s="82"/>
      <c r="AA17" s="82"/>
      <c r="AB17" s="82"/>
      <c r="AC17" s="82"/>
      <c r="AD17" s="82"/>
    </row>
    <row r="18" spans="1:30" x14ac:dyDescent="0.25">
      <c r="A18" s="8"/>
      <c r="B18" s="102"/>
      <c r="C18" s="36"/>
      <c r="D18" s="102"/>
      <c r="E18" s="103"/>
      <c r="G18" s="36"/>
      <c r="H18" s="36"/>
      <c r="I18" s="36"/>
      <c r="J18" s="22"/>
      <c r="K18" s="22"/>
      <c r="L18" s="22"/>
      <c r="M18" s="36"/>
      <c r="N18" s="36"/>
      <c r="O18" s="36"/>
      <c r="P18" s="36"/>
      <c r="Q18" s="104"/>
      <c r="R18" s="104"/>
      <c r="S18" s="104"/>
      <c r="T18" s="104"/>
      <c r="U18" s="104"/>
      <c r="V18" s="36"/>
      <c r="W18" s="102"/>
      <c r="X18" s="36"/>
      <c r="Y18" s="82"/>
      <c r="Z18" s="82"/>
      <c r="AA18" s="82"/>
      <c r="AB18" s="82"/>
      <c r="AC18" s="82"/>
      <c r="AD18" s="82"/>
    </row>
    <row r="19" spans="1:30" x14ac:dyDescent="0.25">
      <c r="A19" s="8"/>
      <c r="B19" s="102"/>
      <c r="C19" s="36"/>
      <c r="D19" s="102"/>
      <c r="E19" s="103"/>
      <c r="G19" s="36"/>
      <c r="H19" s="36"/>
      <c r="I19" s="36"/>
      <c r="J19" s="22"/>
      <c r="K19" s="22"/>
      <c r="L19" s="22"/>
      <c r="M19" s="36"/>
      <c r="N19" s="36"/>
      <c r="O19" s="36"/>
      <c r="P19" s="36"/>
      <c r="Q19" s="104"/>
      <c r="R19" s="104"/>
      <c r="S19" s="104"/>
      <c r="T19" s="104"/>
      <c r="U19" s="104"/>
      <c r="V19" s="36"/>
      <c r="W19" s="102"/>
      <c r="X19" s="36"/>
      <c r="Y19" s="82"/>
      <c r="Z19" s="82"/>
      <c r="AA19" s="82"/>
      <c r="AB19" s="82"/>
      <c r="AC19" s="82"/>
      <c r="AD19" s="82"/>
    </row>
    <row r="20" spans="1:30" x14ac:dyDescent="0.25">
      <c r="A20" s="8"/>
      <c r="B20" s="102"/>
      <c r="C20" s="36"/>
      <c r="D20" s="102"/>
      <c r="E20" s="103"/>
      <c r="G20" s="36"/>
      <c r="H20" s="36"/>
      <c r="I20" s="36"/>
      <c r="J20" s="22"/>
      <c r="K20" s="22"/>
      <c r="L20" s="22"/>
      <c r="M20" s="36"/>
      <c r="N20" s="36"/>
      <c r="O20" s="36"/>
      <c r="P20" s="36"/>
      <c r="Q20" s="104"/>
      <c r="R20" s="104"/>
      <c r="S20" s="104"/>
      <c r="T20" s="104"/>
      <c r="U20" s="104"/>
      <c r="V20" s="36"/>
      <c r="W20" s="102"/>
      <c r="X20" s="36"/>
      <c r="Y20" s="82"/>
      <c r="Z20" s="82"/>
      <c r="AA20" s="82"/>
      <c r="AB20" s="82"/>
      <c r="AC20" s="82"/>
      <c r="AD20" s="82"/>
    </row>
    <row r="21" spans="1:30" x14ac:dyDescent="0.25">
      <c r="A21" s="8"/>
      <c r="B21" s="102"/>
      <c r="C21" s="36"/>
      <c r="D21" s="102"/>
      <c r="E21" s="103"/>
      <c r="G21" s="36"/>
      <c r="H21" s="36"/>
      <c r="I21" s="36"/>
      <c r="J21" s="22"/>
      <c r="K21" s="22"/>
      <c r="L21" s="22"/>
      <c r="M21" s="36"/>
      <c r="N21" s="36"/>
      <c r="O21" s="36"/>
      <c r="P21" s="36"/>
      <c r="Q21" s="104"/>
      <c r="R21" s="104"/>
      <c r="S21" s="104"/>
      <c r="T21" s="104"/>
      <c r="U21" s="104"/>
      <c r="V21" s="36"/>
      <c r="W21" s="102"/>
      <c r="X21" s="36"/>
      <c r="Y21" s="82"/>
      <c r="Z21" s="82"/>
      <c r="AA21" s="82"/>
      <c r="AB21" s="82"/>
      <c r="AC21" s="82"/>
      <c r="AD21" s="82"/>
    </row>
    <row r="22" spans="1:30" x14ac:dyDescent="0.25">
      <c r="A22" s="8"/>
      <c r="B22" s="102"/>
      <c r="C22" s="36"/>
      <c r="D22" s="102"/>
      <c r="E22" s="103"/>
      <c r="G22" s="36"/>
      <c r="H22" s="36"/>
      <c r="I22" s="36"/>
      <c r="J22" s="22"/>
      <c r="K22" s="22"/>
      <c r="L22" s="22"/>
      <c r="M22" s="36"/>
      <c r="N22" s="36"/>
      <c r="O22" s="36"/>
      <c r="P22" s="36"/>
      <c r="Q22" s="104"/>
      <c r="R22" s="104"/>
      <c r="S22" s="104"/>
      <c r="T22" s="104"/>
      <c r="U22" s="104"/>
      <c r="V22" s="36"/>
      <c r="W22" s="102"/>
      <c r="X22" s="36"/>
      <c r="Y22" s="82"/>
      <c r="Z22" s="82"/>
      <c r="AA22" s="82"/>
      <c r="AB22" s="82"/>
      <c r="AC22" s="82"/>
      <c r="AD22" s="82"/>
    </row>
    <row r="23" spans="1:30" x14ac:dyDescent="0.25">
      <c r="A23" s="8"/>
      <c r="B23" s="102"/>
      <c r="C23" s="36"/>
      <c r="D23" s="102"/>
      <c r="E23" s="103"/>
      <c r="G23" s="36"/>
      <c r="H23" s="36"/>
      <c r="I23" s="36"/>
      <c r="J23" s="22"/>
      <c r="K23" s="22"/>
      <c r="L23" s="22"/>
      <c r="M23" s="36"/>
      <c r="N23" s="36"/>
      <c r="O23" s="36"/>
      <c r="P23" s="36"/>
      <c r="Q23" s="104"/>
      <c r="R23" s="104"/>
      <c r="S23" s="104"/>
      <c r="T23" s="104"/>
      <c r="U23" s="104"/>
      <c r="V23" s="36"/>
      <c r="W23" s="102"/>
      <c r="X23" s="36"/>
      <c r="Y23" s="82"/>
      <c r="Z23" s="82"/>
      <c r="AA23" s="82"/>
      <c r="AB23" s="82"/>
      <c r="AC23" s="82"/>
      <c r="AD23" s="82"/>
    </row>
    <row r="24" spans="1:30" x14ac:dyDescent="0.25">
      <c r="A24" s="8"/>
      <c r="B24" s="102"/>
      <c r="C24" s="36"/>
      <c r="D24" s="102"/>
      <c r="E24" s="103"/>
      <c r="G24" s="36"/>
      <c r="H24" s="36"/>
      <c r="I24" s="36"/>
      <c r="J24" s="22"/>
      <c r="K24" s="22"/>
      <c r="L24" s="22"/>
      <c r="M24" s="36"/>
      <c r="N24" s="36"/>
      <c r="O24" s="36"/>
      <c r="P24" s="36"/>
      <c r="Q24" s="104"/>
      <c r="R24" s="104"/>
      <c r="S24" s="104"/>
      <c r="T24" s="104"/>
      <c r="U24" s="104"/>
      <c r="V24" s="36"/>
      <c r="W24" s="102"/>
      <c r="X24" s="36"/>
      <c r="Y24" s="82"/>
      <c r="Z24" s="82"/>
      <c r="AA24" s="82"/>
      <c r="AB24" s="82"/>
      <c r="AC24" s="82"/>
      <c r="AD24" s="82"/>
    </row>
    <row r="25" spans="1:30" x14ac:dyDescent="0.25">
      <c r="A25" s="8"/>
      <c r="B25" s="102"/>
      <c r="C25" s="36"/>
      <c r="D25" s="102"/>
      <c r="E25" s="103"/>
      <c r="G25" s="36"/>
      <c r="H25" s="36"/>
      <c r="I25" s="36"/>
      <c r="J25" s="22"/>
      <c r="K25" s="22"/>
      <c r="L25" s="22"/>
      <c r="M25" s="36"/>
      <c r="N25" s="36"/>
      <c r="O25" s="36"/>
      <c r="P25" s="36"/>
      <c r="Q25" s="104"/>
      <c r="R25" s="104"/>
      <c r="S25" s="104"/>
      <c r="T25" s="104"/>
      <c r="U25" s="104"/>
      <c r="V25" s="36"/>
      <c r="W25" s="102"/>
      <c r="X25" s="36"/>
      <c r="Y25" s="82"/>
      <c r="Z25" s="82"/>
      <c r="AA25" s="82"/>
      <c r="AB25" s="82"/>
      <c r="AC25" s="82"/>
      <c r="AD25" s="82"/>
    </row>
    <row r="26" spans="1:30" x14ac:dyDescent="0.25">
      <c r="A26" s="8"/>
      <c r="B26" s="102"/>
      <c r="C26" s="36"/>
      <c r="D26" s="102"/>
      <c r="E26" s="103"/>
      <c r="G26" s="36"/>
      <c r="H26" s="36"/>
      <c r="I26" s="36"/>
      <c r="J26" s="22"/>
      <c r="K26" s="22"/>
      <c r="L26" s="22"/>
      <c r="M26" s="36"/>
      <c r="N26" s="36"/>
      <c r="O26" s="36"/>
      <c r="P26" s="36"/>
      <c r="Q26" s="104"/>
      <c r="R26" s="104"/>
      <c r="S26" s="104"/>
      <c r="T26" s="104"/>
      <c r="U26" s="104"/>
      <c r="V26" s="36"/>
      <c r="W26" s="102"/>
      <c r="X26" s="36"/>
      <c r="Y26" s="82"/>
      <c r="Z26" s="82"/>
      <c r="AA26" s="82"/>
      <c r="AB26" s="82"/>
      <c r="AC26" s="82"/>
      <c r="AD26" s="82"/>
    </row>
    <row r="27" spans="1:30" x14ac:dyDescent="0.25">
      <c r="A27" s="8"/>
      <c r="B27" s="102"/>
      <c r="C27" s="36"/>
      <c r="D27" s="102"/>
      <c r="E27" s="103"/>
      <c r="G27" s="36"/>
      <c r="H27" s="36"/>
      <c r="I27" s="36"/>
      <c r="J27" s="22"/>
      <c r="K27" s="22"/>
      <c r="L27" s="22"/>
      <c r="M27" s="36"/>
      <c r="N27" s="36"/>
      <c r="O27" s="36"/>
      <c r="P27" s="36"/>
      <c r="Q27" s="104"/>
      <c r="R27" s="104"/>
      <c r="S27" s="104"/>
      <c r="T27" s="104"/>
      <c r="U27" s="104"/>
      <c r="V27" s="36"/>
      <c r="W27" s="102"/>
      <c r="X27" s="36"/>
      <c r="Y27" s="82"/>
      <c r="Z27" s="82"/>
      <c r="AA27" s="82"/>
      <c r="AB27" s="82"/>
      <c r="AC27" s="82"/>
      <c r="AD27" s="82"/>
    </row>
    <row r="28" spans="1:30" x14ac:dyDescent="0.25">
      <c r="A28" s="8"/>
      <c r="B28" s="102"/>
      <c r="C28" s="36"/>
      <c r="D28" s="102"/>
      <c r="E28" s="103"/>
      <c r="G28" s="36"/>
      <c r="H28" s="36"/>
      <c r="I28" s="36"/>
      <c r="J28" s="22"/>
      <c r="K28" s="22"/>
      <c r="L28" s="22"/>
      <c r="M28" s="36"/>
      <c r="N28" s="36"/>
      <c r="O28" s="36"/>
      <c r="P28" s="36"/>
      <c r="Q28" s="104"/>
      <c r="R28" s="104"/>
      <c r="S28" s="104"/>
      <c r="T28" s="104"/>
      <c r="U28" s="104"/>
      <c r="V28" s="36"/>
      <c r="W28" s="102"/>
      <c r="X28" s="36"/>
      <c r="Y28" s="82"/>
      <c r="Z28" s="82"/>
      <c r="AA28" s="82"/>
      <c r="AB28" s="82"/>
      <c r="AC28" s="82"/>
      <c r="AD28" s="82"/>
    </row>
    <row r="29" spans="1:30" x14ac:dyDescent="0.25">
      <c r="A29" s="8"/>
      <c r="B29" s="102"/>
      <c r="C29" s="36"/>
      <c r="D29" s="102"/>
      <c r="E29" s="103"/>
      <c r="G29" s="36"/>
      <c r="H29" s="36"/>
      <c r="I29" s="36"/>
      <c r="J29" s="22"/>
      <c r="K29" s="22"/>
      <c r="L29" s="22"/>
      <c r="M29" s="36"/>
      <c r="N29" s="36"/>
      <c r="O29" s="36"/>
      <c r="P29" s="36"/>
      <c r="Q29" s="104"/>
      <c r="R29" s="104"/>
      <c r="S29" s="104"/>
      <c r="T29" s="104"/>
      <c r="U29" s="104"/>
      <c r="V29" s="36"/>
      <c r="W29" s="102"/>
      <c r="X29" s="36"/>
      <c r="Y29" s="82"/>
      <c r="Z29" s="82"/>
      <c r="AA29" s="82"/>
      <c r="AB29" s="82"/>
      <c r="AC29" s="82"/>
      <c r="AD29" s="82"/>
    </row>
    <row r="30" spans="1:30" x14ac:dyDescent="0.25">
      <c r="A30" s="8"/>
      <c r="B30" s="102"/>
      <c r="C30" s="36"/>
      <c r="D30" s="102"/>
      <c r="E30" s="103"/>
      <c r="G30" s="36"/>
      <c r="H30" s="36"/>
      <c r="I30" s="36"/>
      <c r="J30" s="22"/>
      <c r="K30" s="22"/>
      <c r="L30" s="22"/>
      <c r="M30" s="36"/>
      <c r="N30" s="36"/>
      <c r="O30" s="36"/>
      <c r="P30" s="36"/>
      <c r="Q30" s="104"/>
      <c r="R30" s="104"/>
      <c r="S30" s="104"/>
      <c r="T30" s="104"/>
      <c r="U30" s="104"/>
      <c r="V30" s="36"/>
      <c r="W30" s="102"/>
      <c r="X30" s="36"/>
      <c r="Y30" s="82"/>
      <c r="Z30" s="82"/>
      <c r="AA30" s="82"/>
      <c r="AB30" s="82"/>
      <c r="AC30" s="82"/>
      <c r="AD30" s="82"/>
    </row>
    <row r="31" spans="1:30" x14ac:dyDescent="0.25">
      <c r="A31" s="8"/>
      <c r="B31" s="102"/>
      <c r="C31" s="36"/>
      <c r="D31" s="102"/>
      <c r="E31" s="103"/>
      <c r="G31" s="36"/>
      <c r="H31" s="36"/>
      <c r="I31" s="36"/>
      <c r="J31" s="22"/>
      <c r="K31" s="22"/>
      <c r="L31" s="22"/>
      <c r="M31" s="36"/>
      <c r="N31" s="36"/>
      <c r="O31" s="36"/>
      <c r="P31" s="36"/>
      <c r="Q31" s="104"/>
      <c r="R31" s="104"/>
      <c r="S31" s="104"/>
      <c r="T31" s="104"/>
      <c r="U31" s="104"/>
      <c r="V31" s="36"/>
      <c r="W31" s="102"/>
      <c r="X31" s="36"/>
      <c r="Y31" s="82"/>
      <c r="Z31" s="82"/>
      <c r="AA31" s="82"/>
      <c r="AB31" s="82"/>
      <c r="AC31" s="82"/>
      <c r="AD31" s="82"/>
    </row>
    <row r="32" spans="1:30" x14ac:dyDescent="0.25">
      <c r="A32" s="8"/>
      <c r="B32" s="102"/>
      <c r="C32" s="36"/>
      <c r="D32" s="102"/>
      <c r="E32" s="103"/>
      <c r="G32" s="36"/>
      <c r="H32" s="36"/>
      <c r="I32" s="36"/>
      <c r="J32" s="22"/>
      <c r="K32" s="22"/>
      <c r="L32" s="22"/>
      <c r="M32" s="36"/>
      <c r="N32" s="36"/>
      <c r="O32" s="36"/>
      <c r="P32" s="36"/>
      <c r="Q32" s="104"/>
      <c r="R32" s="104"/>
      <c r="S32" s="104"/>
      <c r="T32" s="104"/>
      <c r="U32" s="104"/>
      <c r="V32" s="36"/>
      <c r="W32" s="102"/>
      <c r="X32" s="36"/>
      <c r="Y32" s="82"/>
      <c r="Z32" s="82"/>
      <c r="AA32" s="82"/>
      <c r="AB32" s="82"/>
      <c r="AC32" s="82"/>
      <c r="AD32" s="82"/>
    </row>
    <row r="33" spans="1:30" x14ac:dyDescent="0.25">
      <c r="A33" s="8"/>
      <c r="B33" s="102"/>
      <c r="C33" s="36"/>
      <c r="D33" s="102"/>
      <c r="E33" s="103"/>
      <c r="G33" s="36"/>
      <c r="H33" s="36"/>
      <c r="I33" s="36"/>
      <c r="J33" s="22"/>
      <c r="K33" s="22"/>
      <c r="L33" s="22"/>
      <c r="M33" s="36"/>
      <c r="N33" s="36"/>
      <c r="O33" s="36"/>
      <c r="P33" s="36"/>
      <c r="Q33" s="104"/>
      <c r="R33" s="104"/>
      <c r="S33" s="104"/>
      <c r="T33" s="104"/>
      <c r="U33" s="104"/>
      <c r="V33" s="36"/>
      <c r="W33" s="102"/>
      <c r="X33" s="36"/>
      <c r="Y33" s="82"/>
      <c r="Z33" s="82"/>
      <c r="AA33" s="82"/>
      <c r="AB33" s="82"/>
      <c r="AC33" s="82"/>
      <c r="AD33" s="82"/>
    </row>
    <row r="34" spans="1:30" x14ac:dyDescent="0.25">
      <c r="A34" s="8"/>
      <c r="B34" s="102"/>
      <c r="C34" s="36"/>
      <c r="D34" s="102"/>
      <c r="E34" s="103"/>
      <c r="G34" s="36"/>
      <c r="H34" s="36"/>
      <c r="I34" s="36"/>
      <c r="J34" s="22"/>
      <c r="K34" s="22"/>
      <c r="L34" s="22"/>
      <c r="M34" s="36"/>
      <c r="N34" s="36"/>
      <c r="O34" s="36"/>
      <c r="P34" s="36"/>
      <c r="Q34" s="104"/>
      <c r="R34" s="104"/>
      <c r="S34" s="104"/>
      <c r="T34" s="104"/>
      <c r="U34" s="104"/>
      <c r="V34" s="36"/>
      <c r="W34" s="102"/>
      <c r="X34" s="36"/>
      <c r="Y34" s="82"/>
      <c r="Z34" s="82"/>
      <c r="AA34" s="82"/>
      <c r="AB34" s="82"/>
      <c r="AC34" s="82"/>
      <c r="AD34" s="82"/>
    </row>
    <row r="35" spans="1:30" x14ac:dyDescent="0.25">
      <c r="A35" s="8"/>
      <c r="B35" s="102"/>
      <c r="C35" s="36"/>
      <c r="D35" s="102"/>
      <c r="E35" s="103"/>
      <c r="G35" s="36"/>
      <c r="H35" s="36"/>
      <c r="I35" s="36"/>
      <c r="J35" s="22"/>
      <c r="K35" s="22"/>
      <c r="L35" s="22"/>
      <c r="M35" s="36"/>
      <c r="N35" s="36"/>
      <c r="O35" s="36"/>
      <c r="P35" s="36"/>
      <c r="Q35" s="104"/>
      <c r="R35" s="104"/>
      <c r="S35" s="104"/>
      <c r="T35" s="104"/>
      <c r="U35" s="104"/>
      <c r="V35" s="36"/>
      <c r="W35" s="102"/>
      <c r="X35" s="36"/>
      <c r="Y35" s="82"/>
      <c r="Z35" s="82"/>
      <c r="AA35" s="82"/>
      <c r="AB35" s="82"/>
      <c r="AC35" s="82"/>
      <c r="AD35" s="82"/>
    </row>
    <row r="36" spans="1:30" x14ac:dyDescent="0.25">
      <c r="A36" s="8"/>
      <c r="B36" s="102"/>
      <c r="C36" s="36"/>
      <c r="D36" s="102"/>
      <c r="E36" s="103"/>
      <c r="G36" s="36"/>
      <c r="H36" s="36"/>
      <c r="I36" s="36"/>
      <c r="J36" s="22"/>
      <c r="K36" s="22"/>
      <c r="L36" s="22"/>
      <c r="M36" s="36"/>
      <c r="N36" s="36"/>
      <c r="O36" s="36"/>
      <c r="P36" s="36"/>
      <c r="Q36" s="104"/>
      <c r="R36" s="104"/>
      <c r="S36" s="104"/>
      <c r="T36" s="104"/>
      <c r="U36" s="104"/>
      <c r="V36" s="36"/>
      <c r="W36" s="102"/>
      <c r="X36" s="36"/>
      <c r="Y36" s="82"/>
      <c r="Z36" s="82"/>
      <c r="AA36" s="82"/>
      <c r="AB36" s="82"/>
      <c r="AC36" s="82"/>
      <c r="AD36" s="82"/>
    </row>
    <row r="37" spans="1:30" x14ac:dyDescent="0.25">
      <c r="A37" s="8"/>
      <c r="B37" s="102"/>
      <c r="C37" s="36"/>
      <c r="D37" s="102"/>
      <c r="E37" s="102"/>
      <c r="F37" s="22"/>
      <c r="G37" s="36"/>
      <c r="H37" s="36"/>
      <c r="I37" s="36"/>
      <c r="J37" s="22"/>
      <c r="K37" s="22"/>
      <c r="L37" s="22"/>
      <c r="M37" s="22"/>
      <c r="N37" s="57"/>
      <c r="O37" s="57"/>
      <c r="P37" s="22"/>
      <c r="Q37" s="105"/>
      <c r="R37" s="105"/>
      <c r="S37" s="105"/>
      <c r="T37" s="105"/>
      <c r="U37" s="105"/>
      <c r="V37" s="22"/>
      <c r="W37" s="102"/>
      <c r="X37" s="22"/>
      <c r="Y37" s="82"/>
      <c r="Z37" s="82"/>
      <c r="AA37" s="82"/>
      <c r="AB37" s="82"/>
      <c r="AC37" s="82"/>
      <c r="AD37" s="82"/>
    </row>
    <row r="38" spans="1:30" x14ac:dyDescent="0.25">
      <c r="A38" s="8"/>
      <c r="B38" s="102"/>
      <c r="C38" s="36"/>
      <c r="D38" s="102"/>
      <c r="E38" s="102"/>
      <c r="F38" s="22"/>
      <c r="G38" s="36"/>
      <c r="H38" s="36"/>
      <c r="I38" s="36"/>
      <c r="J38" s="22"/>
      <c r="K38" s="22"/>
      <c r="L38" s="22"/>
      <c r="M38" s="22"/>
      <c r="N38" s="57"/>
      <c r="O38" s="57"/>
      <c r="P38" s="22"/>
      <c r="Q38" s="105"/>
      <c r="R38" s="105"/>
      <c r="S38" s="105"/>
      <c r="T38" s="105"/>
      <c r="U38" s="105"/>
      <c r="V38" s="22"/>
      <c r="W38" s="102"/>
      <c r="X38" s="22"/>
      <c r="Y38" s="82"/>
      <c r="Z38" s="82"/>
      <c r="AA38" s="82"/>
      <c r="AB38" s="82"/>
      <c r="AC38" s="82"/>
      <c r="AD38" s="82"/>
    </row>
    <row r="39" spans="1:30" x14ac:dyDescent="0.25">
      <c r="A39" s="8"/>
      <c r="B39" s="102"/>
      <c r="C39" s="36"/>
      <c r="D39" s="102"/>
      <c r="E39" s="102"/>
      <c r="F39" s="22"/>
      <c r="G39" s="36"/>
      <c r="H39" s="36"/>
      <c r="I39" s="36"/>
      <c r="J39" s="22"/>
      <c r="K39" s="22"/>
      <c r="L39" s="22"/>
      <c r="M39" s="22"/>
      <c r="N39" s="57"/>
      <c r="O39" s="57"/>
      <c r="P39" s="22"/>
      <c r="Q39" s="105"/>
      <c r="R39" s="105"/>
      <c r="S39" s="105"/>
      <c r="T39" s="105"/>
      <c r="U39" s="105"/>
      <c r="V39" s="22"/>
      <c r="W39" s="102"/>
      <c r="X39" s="22"/>
      <c r="Y39" s="82"/>
      <c r="Z39" s="82"/>
      <c r="AA39" s="82"/>
      <c r="AB39" s="82"/>
      <c r="AC39" s="82"/>
      <c r="AD39" s="82"/>
    </row>
    <row r="40" spans="1:30" x14ac:dyDescent="0.25">
      <c r="A40" s="8"/>
      <c r="B40" s="102"/>
      <c r="C40" s="36"/>
      <c r="D40" s="102"/>
      <c r="E40" s="102"/>
      <c r="F40" s="22"/>
      <c r="G40" s="36"/>
      <c r="H40" s="36"/>
      <c r="I40" s="36"/>
      <c r="J40" s="22"/>
      <c r="K40" s="22"/>
      <c r="L40" s="22"/>
      <c r="M40" s="22"/>
      <c r="N40" s="57"/>
      <c r="O40" s="57"/>
      <c r="P40" s="22"/>
      <c r="Q40" s="105"/>
      <c r="R40" s="105"/>
      <c r="S40" s="105"/>
      <c r="T40" s="105"/>
      <c r="U40" s="105"/>
      <c r="V40" s="22"/>
      <c r="W40" s="102"/>
      <c r="X40" s="22"/>
      <c r="Y40" s="82"/>
      <c r="Z40" s="82"/>
      <c r="AA40" s="82"/>
      <c r="AB40" s="82"/>
      <c r="AC40" s="82"/>
      <c r="AD40" s="82"/>
    </row>
    <row r="41" spans="1:30" x14ac:dyDescent="0.25">
      <c r="A41" s="8"/>
      <c r="B41" s="102"/>
      <c r="C41" s="36"/>
      <c r="D41" s="102"/>
      <c r="E41" s="102"/>
      <c r="F41" s="22"/>
      <c r="G41" s="36"/>
      <c r="H41" s="36"/>
      <c r="I41" s="36"/>
      <c r="J41" s="22"/>
      <c r="K41" s="22"/>
      <c r="L41" s="22"/>
      <c r="M41" s="22"/>
      <c r="N41" s="57"/>
      <c r="O41" s="57"/>
      <c r="P41" s="22"/>
      <c r="Q41" s="105"/>
      <c r="R41" s="105"/>
      <c r="S41" s="105"/>
      <c r="T41" s="105"/>
      <c r="U41" s="105"/>
      <c r="V41" s="22"/>
      <c r="W41" s="102"/>
      <c r="X41" s="22"/>
      <c r="Y41" s="82"/>
      <c r="Z41" s="82"/>
      <c r="AA41" s="82"/>
      <c r="AB41" s="82"/>
      <c r="AC41" s="82"/>
      <c r="AD41" s="82"/>
    </row>
    <row r="42" spans="1:30" x14ac:dyDescent="0.25">
      <c r="A42" s="8"/>
      <c r="B42" s="102"/>
      <c r="C42" s="36"/>
      <c r="D42" s="102"/>
      <c r="E42" s="102"/>
      <c r="F42" s="22"/>
      <c r="G42" s="36"/>
      <c r="H42" s="36"/>
      <c r="I42" s="36"/>
      <c r="J42" s="22"/>
      <c r="K42" s="22"/>
      <c r="L42" s="22"/>
      <c r="M42" s="22"/>
      <c r="N42" s="57"/>
      <c r="O42" s="57"/>
      <c r="P42" s="22"/>
      <c r="Q42" s="105"/>
      <c r="R42" s="105"/>
      <c r="S42" s="105"/>
      <c r="T42" s="105"/>
      <c r="U42" s="105"/>
      <c r="V42" s="22"/>
      <c r="W42" s="102"/>
      <c r="X42" s="22"/>
      <c r="Y42" s="82"/>
      <c r="Z42" s="82"/>
      <c r="AA42" s="82"/>
      <c r="AB42" s="82"/>
      <c r="AC42" s="82"/>
      <c r="AD42" s="82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spans="1:24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</row>
    <row r="50" spans="1:24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</row>
    <row r="51" spans="1:24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4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4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</row>
    <row r="54" spans="1:24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</row>
    <row r="55" spans="1:24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</row>
    <row r="56" spans="1:24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2006-03-10T11:22:12Z</cp:lastPrinted>
  <dcterms:created xsi:type="dcterms:W3CDTF">2000-09-25T22:23:29Z</dcterms:created>
  <dcterms:modified xsi:type="dcterms:W3CDTF">2023-09-02T08:00:09Z</dcterms:modified>
</cp:coreProperties>
</file>